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402CEE1E-3FAA-4962-A472-EAE8EC91F3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kiet I" sheetId="3" r:id="rId1"/>
    <sheet name="Pakiet II" sheetId="4" r:id="rId2"/>
    <sheet name="Pakiet III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9" i="5" l="1"/>
  <c r="D39" i="5"/>
  <c r="G39" i="5" s="1"/>
  <c r="F29" i="5"/>
  <c r="F30" i="5"/>
  <c r="F31" i="5"/>
  <c r="F32" i="5"/>
  <c r="F33" i="5"/>
  <c r="F34" i="5"/>
  <c r="F35" i="5"/>
  <c r="F36" i="5"/>
  <c r="F37" i="5"/>
  <c r="F38" i="5"/>
  <c r="D29" i="5"/>
  <c r="G29" i="5" s="1"/>
  <c r="D30" i="5"/>
  <c r="G30" i="5" s="1"/>
  <c r="D31" i="5"/>
  <c r="G31" i="5" s="1"/>
  <c r="D32" i="5"/>
  <c r="G32" i="5" s="1"/>
  <c r="D33" i="5"/>
  <c r="G33" i="5" s="1"/>
  <c r="D34" i="5"/>
  <c r="G34" i="5" s="1"/>
  <c r="D35" i="5"/>
  <c r="G35" i="5" s="1"/>
  <c r="D36" i="5"/>
  <c r="G36" i="5" s="1"/>
  <c r="D37" i="5"/>
  <c r="G37" i="5" s="1"/>
  <c r="D38" i="5"/>
  <c r="G38" i="5" s="1"/>
  <c r="F28" i="5" l="1"/>
  <c r="F40" i="5" s="1"/>
  <c r="F26" i="5"/>
  <c r="D26" i="5"/>
  <c r="G26" i="5" s="1"/>
  <c r="F23" i="5"/>
  <c r="D23" i="5"/>
  <c r="G23" i="5" s="1"/>
  <c r="F20" i="5"/>
  <c r="D20" i="5"/>
  <c r="G20" i="5" s="1"/>
  <c r="F17" i="5"/>
  <c r="D17" i="5"/>
  <c r="G17" i="5" s="1"/>
  <c r="F14" i="5"/>
  <c r="D14" i="5"/>
  <c r="G14" i="5" s="1"/>
  <c r="F11" i="5"/>
  <c r="D11" i="5"/>
  <c r="G11" i="5" s="1"/>
  <c r="F8" i="5"/>
  <c r="D8" i="5"/>
  <c r="G8" i="5" s="1"/>
  <c r="F5" i="5"/>
  <c r="D5" i="5"/>
  <c r="G5" i="5" s="1"/>
  <c r="D28" i="5" l="1"/>
  <c r="G28" i="5" s="1"/>
  <c r="G40" i="5" s="1"/>
  <c r="F27" i="5"/>
  <c r="D27" i="5"/>
  <c r="G27" i="5" s="1"/>
  <c r="F25" i="5"/>
  <c r="D25" i="5"/>
  <c r="G25" i="5" s="1"/>
  <c r="F24" i="5"/>
  <c r="D24" i="5"/>
  <c r="G24" i="5" s="1"/>
  <c r="F22" i="5"/>
  <c r="D22" i="5"/>
  <c r="G22" i="5" s="1"/>
  <c r="F21" i="5"/>
  <c r="D21" i="5"/>
  <c r="G21" i="5" s="1"/>
  <c r="F19" i="5"/>
  <c r="D19" i="5"/>
  <c r="G19" i="5" s="1"/>
  <c r="F18" i="5"/>
  <c r="D18" i="5"/>
  <c r="G18" i="5" s="1"/>
  <c r="F16" i="5"/>
  <c r="D16" i="5"/>
  <c r="G16" i="5" s="1"/>
  <c r="F15" i="5"/>
  <c r="D15" i="5"/>
  <c r="G15" i="5" s="1"/>
  <c r="F13" i="5"/>
  <c r="D13" i="5"/>
  <c r="G13" i="5" s="1"/>
  <c r="F12" i="5"/>
  <c r="D12" i="5"/>
  <c r="G12" i="5" s="1"/>
  <c r="F10" i="5"/>
  <c r="D10" i="5"/>
  <c r="G10" i="5" s="1"/>
  <c r="F9" i="5"/>
  <c r="D9" i="5"/>
  <c r="G9" i="5" s="1"/>
  <c r="F7" i="5"/>
  <c r="D7" i="5"/>
  <c r="G7" i="5" s="1"/>
  <c r="F6" i="5"/>
  <c r="D6" i="5"/>
  <c r="G6" i="5" s="1"/>
  <c r="F4" i="5"/>
  <c r="D4" i="5"/>
  <c r="G4" i="5" s="1"/>
  <c r="F16" i="4"/>
  <c r="D16" i="4"/>
  <c r="G16" i="4" s="1"/>
  <c r="F15" i="4"/>
  <c r="D15" i="4"/>
  <c r="G15" i="4" s="1"/>
  <c r="F14" i="4"/>
  <c r="D14" i="4"/>
  <c r="G14" i="4" s="1"/>
  <c r="F13" i="4"/>
  <c r="D13" i="4"/>
  <c r="G13" i="4" s="1"/>
  <c r="F12" i="4"/>
  <c r="D12" i="4"/>
  <c r="G12" i="4" s="1"/>
  <c r="F11" i="4"/>
  <c r="D11" i="4"/>
  <c r="G11" i="4" s="1"/>
  <c r="F10" i="4"/>
  <c r="D10" i="4"/>
  <c r="G10" i="4" s="1"/>
  <c r="F9" i="4"/>
  <c r="D9" i="4"/>
  <c r="G9" i="4" s="1"/>
  <c r="F8" i="4"/>
  <c r="D8" i="4"/>
  <c r="G8" i="4" s="1"/>
  <c r="F7" i="4"/>
  <c r="D7" i="4"/>
  <c r="G7" i="4" s="1"/>
  <c r="F6" i="4"/>
  <c r="D6" i="4"/>
  <c r="G6" i="4" s="1"/>
  <c r="F5" i="4"/>
  <c r="D5" i="4"/>
  <c r="G5" i="4" s="1"/>
  <c r="F4" i="4"/>
  <c r="D4" i="4"/>
  <c r="G4" i="4" s="1"/>
  <c r="F41" i="5" l="1"/>
  <c r="G41" i="5"/>
  <c r="G18" i="4"/>
  <c r="F18" i="4"/>
  <c r="F10" i="3"/>
  <c r="D10" i="3"/>
  <c r="G10" i="3" s="1"/>
  <c r="F9" i="3"/>
  <c r="D9" i="3"/>
  <c r="G9" i="3" s="1"/>
  <c r="F6" i="3"/>
  <c r="D6" i="3"/>
  <c r="G6" i="3" s="1"/>
  <c r="F8" i="3" l="1"/>
  <c r="D8" i="3"/>
  <c r="G8" i="3" s="1"/>
  <c r="F5" i="3"/>
  <c r="D5" i="3"/>
  <c r="G5" i="3" s="1"/>
  <c r="D4" i="3"/>
  <c r="G4" i="3" s="1"/>
  <c r="F4" i="3"/>
  <c r="D7" i="3"/>
  <c r="G7" i="3" s="1"/>
  <c r="F7" i="3"/>
  <c r="F11" i="3" l="1"/>
  <c r="G11" i="3"/>
</calcChain>
</file>

<file path=xl/sharedStrings.xml><?xml version="1.0" encoding="utf-8"?>
<sst xmlns="http://schemas.openxmlformats.org/spreadsheetml/2006/main" count="89" uniqueCount="47">
  <si>
    <t>ilość</t>
  </si>
  <si>
    <t>wartość netto</t>
  </si>
  <si>
    <t>wartość brutto</t>
  </si>
  <si>
    <t>cena j. netto</t>
  </si>
  <si>
    <t>cena j. brutto</t>
  </si>
  <si>
    <t>PAKIET I. Przeglądy serwisowe i naprawy (ul. Borowska 213 bud. N - obsł. bud. A, bud. A - obsł. bud. FA)</t>
  </si>
  <si>
    <t>Koszty serwisu</t>
  </si>
  <si>
    <t>Materiały dodatkow wraz z reagentami chemicznymi (szacunkowa ilość wymian 2x w roku komplet reagen., szacunkowy koszt materiałów zużywających się poza pakietami)</t>
  </si>
  <si>
    <t>Zakres</t>
  </si>
  <si>
    <t>Pakiet serwisowy 3-letni CDLa 10 nr ser.  2009117613 (ul. Borowska 213 bud. N)</t>
  </si>
  <si>
    <t>Pakiet serwisowy 1-roczny CDLa 10 nr ser.  2009117613 (ul. Borowska 213 bud. N)</t>
  </si>
  <si>
    <t>Półroczna kontrola w ramach obsługi serwisowej generatora dwutlenku chloru BelloZon typ CDLb6 nr ser.  2017048779 (ul. Chałbińskiego 2-2a)</t>
  </si>
  <si>
    <r>
      <rPr>
        <b/>
        <sz val="11"/>
        <color theme="1"/>
        <rFont val="Calibri"/>
        <family val="2"/>
        <charset val="238"/>
        <scheme val="minor"/>
      </rPr>
      <t>2026:</t>
    </r>
    <r>
      <rPr>
        <sz val="11"/>
        <color theme="1"/>
        <rFont val="Calibri"/>
        <family val="2"/>
        <charset val="238"/>
        <scheme val="minor"/>
      </rPr>
      <t xml:space="preserve">
Półroczna kontrola w ramach obsługi serwisowej generatora dwutlenku chloru BelloZon typ CDLb6 nr ser.  2017048781 (ul. Chałbińskiego 1)</t>
    </r>
  </si>
  <si>
    <t>PAKIET II. Przeglądy serwisowe i naprawy (ul. Chałubińskiego 1, 2-2a, Skłodowskiej 50)</t>
  </si>
  <si>
    <t>Półroczna kontrola w ramach obsługi serwisowej generatora dwutlenku chloru BelloZon typ CDLb6 nr ser.  2017048780 (ul. Skłodowskiej 50)</t>
  </si>
  <si>
    <t>Kwartalna kontrola w ramach obsługi serwisowej generatora dwutlenku chloru OXCL-02 nr ser. 16055 (ul. Pasteura 4)</t>
  </si>
  <si>
    <t>ogółem:</t>
  </si>
  <si>
    <t>Stawka godzinowa:</t>
  </si>
  <si>
    <t>Koszt dojazdu:</t>
  </si>
  <si>
    <t>Rabat na części:</t>
  </si>
  <si>
    <t>Usuwanie awarii, części zamienne i koszt reagentów</t>
  </si>
  <si>
    <r>
      <rPr>
        <b/>
        <sz val="11"/>
        <color theme="1"/>
        <rFont val="Calibri"/>
        <family val="2"/>
        <charset val="238"/>
        <scheme val="minor"/>
      </rPr>
      <t>2026 II kw.:</t>
    </r>
    <r>
      <rPr>
        <sz val="11"/>
        <color theme="1"/>
        <rFont val="Calibri"/>
        <family val="2"/>
        <charset val="238"/>
        <scheme val="minor"/>
      </rPr>
      <t xml:space="preserve">
Kwartalna kontrola w ramach obsługi serwisowej generatora dwutlenku chloru OXCL-01 nr ser. 14010 (ul. Borowska 213 bud. D)</t>
    </r>
  </si>
  <si>
    <r>
      <rPr>
        <b/>
        <sz val="11"/>
        <color theme="1"/>
        <rFont val="Calibri"/>
        <family val="2"/>
        <charset val="238"/>
        <scheme val="minor"/>
      </rPr>
      <t>2026 III kw.:</t>
    </r>
    <r>
      <rPr>
        <sz val="11"/>
        <color theme="1"/>
        <rFont val="Calibri"/>
        <family val="2"/>
        <charset val="238"/>
        <scheme val="minor"/>
      </rPr>
      <t xml:space="preserve">
Kwartalna kontrola w ramach obsługi serwisowej generatora dwutlenku chloru OXCL-01 nr ser. 14010 (ul. Borowska 213 bud. D)</t>
    </r>
  </si>
  <si>
    <r>
      <rPr>
        <b/>
        <sz val="11"/>
        <color theme="1"/>
        <rFont val="Calibri"/>
        <family val="2"/>
        <charset val="238"/>
        <scheme val="minor"/>
      </rPr>
      <t>2026 IV kw.:</t>
    </r>
    <r>
      <rPr>
        <sz val="11"/>
        <color theme="1"/>
        <rFont val="Calibri"/>
        <family val="2"/>
        <charset val="238"/>
        <scheme val="minor"/>
      </rPr>
      <t xml:space="preserve">
Kwartalna kontrola w ramach obsługi serwisowej generatora dwutlenku chloru OXCL-01 nr ser. 14010 (ul. Borowska 213 bud. D)</t>
    </r>
  </si>
  <si>
    <r>
      <rPr>
        <b/>
        <sz val="11"/>
        <color theme="1"/>
        <rFont val="Calibri"/>
        <family val="2"/>
        <charset val="238"/>
        <scheme val="minor"/>
      </rPr>
      <t>2027 I kw.:</t>
    </r>
    <r>
      <rPr>
        <sz val="11"/>
        <color theme="1"/>
        <rFont val="Calibri"/>
        <family val="2"/>
        <charset val="238"/>
        <scheme val="minor"/>
      </rPr>
      <t xml:space="preserve">
Kwartalna kontrola w ramach obsługi serwisowej generatora dwutlenku chloru OXCL-01 nr ser. 14010 (ul. Borowska 213 bud. D)</t>
    </r>
  </si>
  <si>
    <t>Kwartalna kontrola w ramach obsługi serwisowej generatora dwutlenku chloru OXCL PL OXCL MIDI LTE nr ser. 25004 (ul. Borowska 213 bud. B)</t>
  </si>
  <si>
    <r>
      <rPr>
        <b/>
        <sz val="11"/>
        <color theme="1"/>
        <rFont val="Calibri"/>
        <family val="2"/>
        <charset val="238"/>
        <scheme val="minor"/>
      </rPr>
      <t>2027 II kw.:</t>
    </r>
    <r>
      <rPr>
        <sz val="11"/>
        <color theme="1"/>
        <rFont val="Calibri"/>
        <family val="2"/>
        <charset val="238"/>
        <scheme val="minor"/>
      </rPr>
      <t xml:space="preserve">
Kwartalna kontrola w ramach obsługi serwisowej generatora dwutlenku chloru OXCL-01 nr ser. 14010 (ul. Borowska 213 bud. D)</t>
    </r>
  </si>
  <si>
    <r>
      <rPr>
        <b/>
        <sz val="11"/>
        <color theme="1"/>
        <rFont val="Calibri"/>
        <family val="2"/>
        <charset val="238"/>
        <scheme val="minor"/>
      </rPr>
      <t>2027 III kw.:</t>
    </r>
    <r>
      <rPr>
        <sz val="11"/>
        <color theme="1"/>
        <rFont val="Calibri"/>
        <family val="2"/>
        <charset val="238"/>
        <scheme val="minor"/>
      </rPr>
      <t xml:space="preserve">
Kwartalna kontrola w ramach obsługi serwisowej generatora dwutlenku chloru OXCL-01 nr ser. 14010 (ul. Borowska 213 bud. D)</t>
    </r>
  </si>
  <si>
    <t>Serwisy awaryjne</t>
  </si>
  <si>
    <t>Kwasu solnego 7%</t>
  </si>
  <si>
    <t xml:space="preserve">Chloryn (III) sodu </t>
  </si>
  <si>
    <t>Zestaw naprawczy</t>
  </si>
  <si>
    <t>Wkład węglowy</t>
  </si>
  <si>
    <t>Tryska dozująca</t>
  </si>
  <si>
    <t>Wkłąd filtra wody</t>
  </si>
  <si>
    <t xml:space="preserve">Tuleje reaktora </t>
  </si>
  <si>
    <t>Uszczelka rodzielnicy</t>
  </si>
  <si>
    <t>Węże PTFE</t>
  </si>
  <si>
    <t>Wąż Cristallo</t>
  </si>
  <si>
    <t>Usuwanie awarii, części zamienne i dostawa reagentów:</t>
  </si>
  <si>
    <r>
      <rPr>
        <b/>
        <sz val="11"/>
        <color theme="1"/>
        <rFont val="Calibri"/>
        <family val="2"/>
        <charset val="238"/>
        <scheme val="minor"/>
      </rPr>
      <t>2027:</t>
    </r>
    <r>
      <rPr>
        <sz val="11"/>
        <color theme="1"/>
        <rFont val="Calibri"/>
        <family val="2"/>
        <charset val="238"/>
        <scheme val="minor"/>
      </rPr>
      <t xml:space="preserve">
Półroczna kontrola w ramach obsługi serwisowej generatora dwutlenku chloru BelloZon typ CDLb6 nr ser.  2017048781 (ul. Chałbińskiego 1)</t>
    </r>
  </si>
  <si>
    <r>
      <rPr>
        <b/>
        <sz val="11"/>
        <color theme="1"/>
        <rFont val="Calibri"/>
        <family val="2"/>
        <charset val="238"/>
        <scheme val="minor"/>
      </rPr>
      <t>2027 IV kw.:</t>
    </r>
    <r>
      <rPr>
        <sz val="11"/>
        <color theme="1"/>
        <rFont val="Calibri"/>
        <family val="2"/>
        <charset val="238"/>
        <scheme val="minor"/>
      </rPr>
      <t xml:space="preserve">
Kwartalna kontrola w ramach obsługi serwisowej generatora dwutlenku chloru OXCL-01 nr ser. 14010 (ul. Borowska 213 bud. D)</t>
    </r>
  </si>
  <si>
    <t>PAKIET III. Przeglądy serwisowe i naprawy (ul. Borowska 213 bud. B, bud. D, Pasteura 4)</t>
  </si>
  <si>
    <r>
      <rPr>
        <b/>
        <sz val="11"/>
        <color theme="1"/>
        <rFont val="Calibri"/>
        <family val="2"/>
        <charset val="238"/>
        <scheme val="minor"/>
      </rPr>
      <t xml:space="preserve">Przegląd po 12 latach - 2026:
</t>
    </r>
    <r>
      <rPr>
        <sz val="11"/>
        <color theme="1"/>
        <rFont val="Calibri"/>
        <family val="2"/>
        <charset val="238"/>
        <scheme val="minor"/>
      </rPr>
      <t>Pakiet serwisowy 3-letni CDLa 5 nr ser.  2009117615 (ul. Borowska 213 bud. A)</t>
    </r>
  </si>
  <si>
    <r>
      <rPr>
        <b/>
        <sz val="11"/>
        <color theme="1"/>
        <rFont val="Calibri"/>
        <family val="2"/>
        <charset val="238"/>
        <scheme val="minor"/>
      </rPr>
      <t xml:space="preserve">Przegląd po 13 latach - 2027:
</t>
    </r>
    <r>
      <rPr>
        <sz val="11"/>
        <color theme="1"/>
        <rFont val="Calibri"/>
        <family val="2"/>
        <charset val="238"/>
        <scheme val="minor"/>
      </rPr>
      <t>Pakiet serwisowy 1-roczny CDLa 5 nr ser.  2009117615 (ul. Borowska 213 bud. A)</t>
    </r>
  </si>
  <si>
    <r>
      <rPr>
        <b/>
        <sz val="11"/>
        <color theme="1"/>
        <rFont val="Calibri"/>
        <family val="2"/>
        <charset val="238"/>
        <scheme val="minor"/>
      </rPr>
      <t>2027:</t>
    </r>
    <r>
      <rPr>
        <sz val="11"/>
        <color theme="1"/>
        <rFont val="Calibri"/>
        <family val="2"/>
        <charset val="238"/>
        <scheme val="minor"/>
      </rPr>
      <t xml:space="preserve">
Przegląd rozszerzony - półroczna kontrola w ramach obsługi serwisowej generatora dwutlenku chloru BelloZon typ CDLb6 nr ser.  2017048781 (ul. Chałbińskiego 1)</t>
    </r>
  </si>
  <si>
    <r>
      <rPr>
        <b/>
        <sz val="11"/>
        <color theme="1"/>
        <rFont val="Calibri"/>
        <family val="2"/>
        <charset val="238"/>
        <scheme val="minor"/>
      </rPr>
      <t>2028 I kw.:</t>
    </r>
    <r>
      <rPr>
        <sz val="11"/>
        <color theme="1"/>
        <rFont val="Calibri"/>
        <family val="2"/>
        <charset val="238"/>
        <scheme val="minor"/>
      </rPr>
      <t xml:space="preserve">
Kwartalna kontrola w ramach obsługi serwisowej generatora dwutlenku chloru OXCL-01 nr ser. 14010 (ul. Borowska 213 bud. 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</si>
</sst>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0_ ;\-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44" fontId="13" fillId="0" borderId="1" xfId="0" applyNumberFormat="1" applyFont="1" applyBorder="1"/>
    <xf numFmtId="44" fontId="12" fillId="0" borderId="1" xfId="0" applyNumberFormat="1" applyFont="1" applyBorder="1"/>
    <xf numFmtId="164" fontId="12" fillId="0" borderId="1" xfId="0" applyNumberFormat="1" applyFont="1" applyBorder="1" applyAlignment="1">
      <alignment horizontal="center"/>
    </xf>
    <xf numFmtId="44" fontId="13" fillId="0" borderId="2" xfId="0" applyNumberFormat="1" applyFont="1" applyBorder="1"/>
    <xf numFmtId="44" fontId="12" fillId="0" borderId="4" xfId="0" applyNumberFormat="1" applyFont="1" applyBorder="1"/>
    <xf numFmtId="164" fontId="12" fillId="0" borderId="4" xfId="0" applyNumberFormat="1" applyFont="1" applyBorder="1" applyAlignment="1">
      <alignment horizontal="center"/>
    </xf>
    <xf numFmtId="44" fontId="13" fillId="0" borderId="4" xfId="0" applyNumberFormat="1" applyFont="1" applyBorder="1"/>
    <xf numFmtId="44" fontId="13" fillId="0" borderId="5" xfId="0" applyNumberFormat="1" applyFont="1" applyBorder="1"/>
    <xf numFmtId="0" fontId="11" fillId="0" borderId="6" xfId="0" applyFont="1" applyBorder="1" applyAlignment="1">
      <alignment wrapText="1"/>
    </xf>
    <xf numFmtId="44" fontId="12" fillId="0" borderId="7" xfId="0" applyNumberFormat="1" applyFont="1" applyBorder="1"/>
    <xf numFmtId="0" fontId="0" fillId="0" borderId="7" xfId="0" applyBorder="1" applyAlignment="1">
      <alignment horizontal="center"/>
    </xf>
    <xf numFmtId="44" fontId="13" fillId="0" borderId="7" xfId="0" applyNumberFormat="1" applyFont="1" applyBorder="1"/>
    <xf numFmtId="44" fontId="13" fillId="0" borderId="8" xfId="0" applyNumberFormat="1" applyFont="1" applyBorder="1"/>
    <xf numFmtId="0" fontId="13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10" fillId="0" borderId="15" xfId="0" applyFont="1" applyBorder="1" applyAlignment="1">
      <alignment horizontal="left" wrapText="1"/>
    </xf>
    <xf numFmtId="44" fontId="13" fillId="0" borderId="16" xfId="0" applyNumberFormat="1" applyFont="1" applyBorder="1"/>
    <xf numFmtId="0" fontId="11" fillId="0" borderId="17" xfId="0" applyFont="1" applyBorder="1" applyAlignment="1">
      <alignment wrapText="1"/>
    </xf>
    <xf numFmtId="44" fontId="12" fillId="0" borderId="18" xfId="0" applyNumberFormat="1" applyFont="1" applyBorder="1"/>
    <xf numFmtId="0" fontId="0" fillId="0" borderId="18" xfId="0" applyBorder="1" applyAlignment="1">
      <alignment horizontal="center"/>
    </xf>
    <xf numFmtId="44" fontId="13" fillId="0" borderId="18" xfId="0" applyNumberFormat="1" applyFont="1" applyBorder="1"/>
    <xf numFmtId="44" fontId="13" fillId="0" borderId="19" xfId="0" applyNumberFormat="1" applyFont="1" applyBorder="1"/>
    <xf numFmtId="0" fontId="0" fillId="0" borderId="20" xfId="0" applyBorder="1" applyAlignment="1">
      <alignment wrapText="1"/>
    </xf>
    <xf numFmtId="44" fontId="12" fillId="0" borderId="21" xfId="1" applyFont="1" applyBorder="1"/>
    <xf numFmtId="44" fontId="12" fillId="0" borderId="21" xfId="0" applyNumberFormat="1" applyFont="1" applyBorder="1"/>
    <xf numFmtId="0" fontId="0" fillId="0" borderId="21" xfId="0" applyBorder="1" applyAlignment="1">
      <alignment horizontal="center"/>
    </xf>
    <xf numFmtId="44" fontId="13" fillId="0" borderId="21" xfId="0" applyNumberFormat="1" applyFont="1" applyBorder="1"/>
    <xf numFmtId="44" fontId="13" fillId="0" borderId="22" xfId="0" applyNumberFormat="1" applyFont="1" applyBorder="1"/>
    <xf numFmtId="164" fontId="12" fillId="0" borderId="7" xfId="0" applyNumberFormat="1" applyFont="1" applyBorder="1" applyAlignment="1">
      <alignment horizontal="center"/>
    </xf>
    <xf numFmtId="0" fontId="15" fillId="0" borderId="0" xfId="0" applyFont="1" applyAlignment="1">
      <alignment vertical="center"/>
    </xf>
    <xf numFmtId="0" fontId="13" fillId="0" borderId="9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9" fillId="0" borderId="6" xfId="0" applyFont="1" applyBorder="1" applyAlignment="1">
      <alignment horizontal="left" wrapText="1"/>
    </xf>
    <xf numFmtId="0" fontId="13" fillId="0" borderId="10" xfId="0" applyFont="1" applyBorder="1" applyAlignment="1"/>
    <xf numFmtId="44" fontId="12" fillId="2" borderId="4" xfId="0" applyNumberFormat="1" applyFont="1" applyFill="1" applyBorder="1"/>
    <xf numFmtId="44" fontId="12" fillId="2" borderId="1" xfId="0" applyNumberFormat="1" applyFont="1" applyFill="1" applyBorder="1"/>
    <xf numFmtId="44" fontId="12" fillId="2" borderId="18" xfId="1" applyFont="1" applyFill="1" applyBorder="1"/>
    <xf numFmtId="44" fontId="12" fillId="2" borderId="7" xfId="1" applyFont="1" applyFill="1" applyBorder="1"/>
    <xf numFmtId="44" fontId="12" fillId="2" borderId="7" xfId="0" applyNumberFormat="1" applyFont="1" applyFill="1" applyBorder="1"/>
    <xf numFmtId="44" fontId="12" fillId="0" borderId="2" xfId="1" applyFont="1" applyFill="1" applyBorder="1"/>
    <xf numFmtId="44" fontId="12" fillId="0" borderId="2" xfId="0" applyNumberFormat="1" applyFont="1" applyFill="1" applyBorder="1"/>
    <xf numFmtId="0" fontId="0" fillId="0" borderId="2" xfId="0" applyFill="1" applyBorder="1" applyAlignment="1">
      <alignment horizontal="center"/>
    </xf>
    <xf numFmtId="44" fontId="13" fillId="0" borderId="2" xfId="0" applyNumberFormat="1" applyFont="1" applyFill="1" applyBorder="1"/>
    <xf numFmtId="0" fontId="8" fillId="0" borderId="2" xfId="0" applyFont="1" applyFill="1" applyBorder="1" applyAlignment="1">
      <alignment wrapText="1"/>
    </xf>
    <xf numFmtId="9" fontId="13" fillId="2" borderId="11" xfId="2" applyFont="1" applyFill="1" applyBorder="1" applyAlignment="1">
      <alignment horizontal="right"/>
    </xf>
    <xf numFmtId="44" fontId="13" fillId="2" borderId="11" xfId="1" applyFont="1" applyFill="1" applyBorder="1" applyAlignment="1">
      <alignment horizontal="right"/>
    </xf>
    <xf numFmtId="0" fontId="7" fillId="0" borderId="15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44" fontId="5" fillId="0" borderId="2" xfId="0" applyNumberFormat="1" applyFont="1" applyFill="1" applyBorder="1"/>
    <xf numFmtId="44" fontId="12" fillId="2" borderId="2" xfId="1" applyFont="1" applyFill="1" applyBorder="1"/>
    <xf numFmtId="0" fontId="4" fillId="0" borderId="15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3" fillId="0" borderId="23" xfId="0" applyFont="1" applyBorder="1" applyAlignment="1">
      <alignment horizontal="right"/>
    </xf>
    <xf numFmtId="0" fontId="13" fillId="0" borderId="24" xfId="0" applyFont="1" applyBorder="1" applyAlignment="1">
      <alignment horizontal="right"/>
    </xf>
    <xf numFmtId="0" fontId="13" fillId="0" borderId="25" xfId="0" applyFont="1" applyBorder="1" applyAlignment="1">
      <alignment horizontal="right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pane ySplit="3" topLeftCell="A4" activePane="bottomLeft" state="frozen"/>
      <selection pane="bottomLeft" activeCell="B10" sqref="B10"/>
    </sheetView>
  </sheetViews>
  <sheetFormatPr defaultRowHeight="15" x14ac:dyDescent="0.25"/>
  <cols>
    <col min="2" max="2" width="26.85546875" customWidth="1"/>
    <col min="3" max="3" width="13.42578125" customWidth="1"/>
    <col min="4" max="5" width="13.140625" customWidth="1"/>
    <col min="6" max="6" width="15.28515625" customWidth="1"/>
    <col min="7" max="7" width="16" customWidth="1"/>
    <col min="8" max="8" width="10.42578125" customWidth="1"/>
  </cols>
  <sheetData>
    <row r="1" spans="1:7" ht="15.75" x14ac:dyDescent="0.25">
      <c r="A1" s="33" t="s">
        <v>5</v>
      </c>
    </row>
    <row r="2" spans="1:7" ht="15.75" thickBot="1" x14ac:dyDescent="0.3"/>
    <row r="3" spans="1:7" ht="15.75" thickBot="1" x14ac:dyDescent="0.3">
      <c r="B3" s="15" t="s">
        <v>8</v>
      </c>
      <c r="C3" s="16" t="s">
        <v>3</v>
      </c>
      <c r="D3" s="16" t="s">
        <v>4</v>
      </c>
      <c r="E3" s="16" t="s">
        <v>0</v>
      </c>
      <c r="F3" s="17" t="s">
        <v>1</v>
      </c>
      <c r="G3" s="18" t="s">
        <v>2</v>
      </c>
    </row>
    <row r="4" spans="1:7" ht="60" x14ac:dyDescent="0.25">
      <c r="B4" s="58" t="s">
        <v>43</v>
      </c>
      <c r="C4" s="38"/>
      <c r="D4" s="6">
        <f t="shared" ref="D4:D10" si="0">C4*1.23</f>
        <v>0</v>
      </c>
      <c r="E4" s="7">
        <v>1</v>
      </c>
      <c r="F4" s="8">
        <f t="shared" ref="F4:F10" si="1">C4*E4</f>
        <v>0</v>
      </c>
      <c r="G4" s="9">
        <f t="shared" ref="G4:G10" si="2">D4*E4</f>
        <v>0</v>
      </c>
    </row>
    <row r="5" spans="1:7" ht="45" x14ac:dyDescent="0.25">
      <c r="B5" s="19" t="s">
        <v>9</v>
      </c>
      <c r="C5" s="39"/>
      <c r="D5" s="3">
        <f t="shared" si="0"/>
        <v>0</v>
      </c>
      <c r="E5" s="4">
        <v>1</v>
      </c>
      <c r="F5" s="2">
        <f t="shared" si="1"/>
        <v>0</v>
      </c>
      <c r="G5" s="20">
        <f t="shared" si="2"/>
        <v>0</v>
      </c>
    </row>
    <row r="6" spans="1:7" ht="15.75" thickBot="1" x14ac:dyDescent="0.3">
      <c r="B6" s="21" t="s">
        <v>6</v>
      </c>
      <c r="C6" s="40"/>
      <c r="D6" s="22">
        <f t="shared" si="0"/>
        <v>0</v>
      </c>
      <c r="E6" s="23">
        <v>1</v>
      </c>
      <c r="F6" s="24">
        <f t="shared" si="1"/>
        <v>0</v>
      </c>
      <c r="G6" s="25">
        <f t="shared" si="2"/>
        <v>0</v>
      </c>
    </row>
    <row r="7" spans="1:7" ht="60" x14ac:dyDescent="0.25">
      <c r="B7" s="58" t="s">
        <v>44</v>
      </c>
      <c r="C7" s="38"/>
      <c r="D7" s="6">
        <f t="shared" si="0"/>
        <v>0</v>
      </c>
      <c r="E7" s="7">
        <v>1</v>
      </c>
      <c r="F7" s="8">
        <f t="shared" si="1"/>
        <v>0</v>
      </c>
      <c r="G7" s="9">
        <f t="shared" si="2"/>
        <v>0</v>
      </c>
    </row>
    <row r="8" spans="1:7" ht="45" x14ac:dyDescent="0.25">
      <c r="B8" s="19" t="s">
        <v>10</v>
      </c>
      <c r="C8" s="39"/>
      <c r="D8" s="3">
        <f t="shared" si="0"/>
        <v>0</v>
      </c>
      <c r="E8" s="4">
        <v>1</v>
      </c>
      <c r="F8" s="2">
        <f t="shared" si="1"/>
        <v>0</v>
      </c>
      <c r="G8" s="20">
        <f t="shared" si="2"/>
        <v>0</v>
      </c>
    </row>
    <row r="9" spans="1:7" ht="15.75" thickBot="1" x14ac:dyDescent="0.3">
      <c r="B9" s="10" t="s">
        <v>6</v>
      </c>
      <c r="C9" s="41"/>
      <c r="D9" s="11">
        <f t="shared" si="0"/>
        <v>0</v>
      </c>
      <c r="E9" s="12">
        <v>1</v>
      </c>
      <c r="F9" s="13">
        <f t="shared" si="1"/>
        <v>0</v>
      </c>
      <c r="G9" s="14">
        <f t="shared" si="2"/>
        <v>0</v>
      </c>
    </row>
    <row r="10" spans="1:7" ht="105.75" thickBot="1" x14ac:dyDescent="0.3">
      <c r="B10" s="26" t="s">
        <v>7</v>
      </c>
      <c r="C10" s="27">
        <v>35000</v>
      </c>
      <c r="D10" s="28">
        <f t="shared" si="0"/>
        <v>43050</v>
      </c>
      <c r="E10" s="29">
        <v>1</v>
      </c>
      <c r="F10" s="30">
        <f t="shared" si="1"/>
        <v>35000</v>
      </c>
      <c r="G10" s="31">
        <f t="shared" si="2"/>
        <v>43050</v>
      </c>
    </row>
    <row r="11" spans="1:7" x14ac:dyDescent="0.25">
      <c r="B11" s="34" t="s">
        <v>17</v>
      </c>
      <c r="C11" s="49">
        <v>0</v>
      </c>
      <c r="D11" s="37"/>
      <c r="E11" s="35" t="s">
        <v>16</v>
      </c>
      <c r="F11" s="5">
        <f>SUM(F4:F10)</f>
        <v>35000</v>
      </c>
      <c r="G11" s="5">
        <f>SUM(G4:G10)</f>
        <v>43050</v>
      </c>
    </row>
    <row r="12" spans="1:7" x14ac:dyDescent="0.25">
      <c r="B12" s="34" t="s">
        <v>18</v>
      </c>
      <c r="C12" s="49">
        <v>0</v>
      </c>
    </row>
    <row r="13" spans="1:7" x14ac:dyDescent="0.25">
      <c r="B13" s="34" t="s">
        <v>19</v>
      </c>
      <c r="C13" s="48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pane ySplit="3" topLeftCell="A13" activePane="bottomLeft" state="frozen"/>
      <selection pane="bottomLeft" activeCell="B17" sqref="B17"/>
    </sheetView>
  </sheetViews>
  <sheetFormatPr defaultRowHeight="15" x14ac:dyDescent="0.25"/>
  <cols>
    <col min="2" max="2" width="26.85546875" customWidth="1"/>
    <col min="3" max="3" width="13.42578125" customWidth="1"/>
    <col min="4" max="5" width="13.140625" customWidth="1"/>
    <col min="6" max="6" width="15.28515625" customWidth="1"/>
    <col min="7" max="7" width="16" customWidth="1"/>
    <col min="8" max="8" width="10.42578125" customWidth="1"/>
  </cols>
  <sheetData>
    <row r="1" spans="1:7" ht="15.75" x14ac:dyDescent="0.25">
      <c r="A1" s="33" t="s">
        <v>13</v>
      </c>
    </row>
    <row r="2" spans="1:7" ht="15.75" thickBot="1" x14ac:dyDescent="0.3"/>
    <row r="3" spans="1:7" ht="15.75" thickBot="1" x14ac:dyDescent="0.3">
      <c r="B3" s="15" t="s">
        <v>8</v>
      </c>
      <c r="C3" s="16" t="s">
        <v>3</v>
      </c>
      <c r="D3" s="16" t="s">
        <v>4</v>
      </c>
      <c r="E3" s="16" t="s">
        <v>0</v>
      </c>
      <c r="F3" s="17" t="s">
        <v>1</v>
      </c>
      <c r="G3" s="18" t="s">
        <v>2</v>
      </c>
    </row>
    <row r="4" spans="1:7" ht="105" x14ac:dyDescent="0.25">
      <c r="B4" s="58" t="s">
        <v>12</v>
      </c>
      <c r="C4" s="38"/>
      <c r="D4" s="6">
        <f t="shared" ref="D4:D16" si="0">C4*1.23</f>
        <v>0</v>
      </c>
      <c r="E4" s="7">
        <v>1</v>
      </c>
      <c r="F4" s="8">
        <f t="shared" ref="F4:F16" si="1">C4*E4</f>
        <v>0</v>
      </c>
      <c r="G4" s="9">
        <f t="shared" ref="G4:G16" si="2">D4*E4</f>
        <v>0</v>
      </c>
    </row>
    <row r="5" spans="1:7" ht="90" x14ac:dyDescent="0.25">
      <c r="B5" s="19" t="s">
        <v>11</v>
      </c>
      <c r="C5" s="39"/>
      <c r="D5" s="3">
        <f t="shared" si="0"/>
        <v>0</v>
      </c>
      <c r="E5" s="4">
        <v>1</v>
      </c>
      <c r="F5" s="2">
        <f t="shared" si="1"/>
        <v>0</v>
      </c>
      <c r="G5" s="20">
        <f t="shared" si="2"/>
        <v>0</v>
      </c>
    </row>
    <row r="6" spans="1:7" ht="90.75" thickBot="1" x14ac:dyDescent="0.3">
      <c r="B6" s="36" t="s">
        <v>14</v>
      </c>
      <c r="C6" s="42"/>
      <c r="D6" s="11">
        <f t="shared" si="0"/>
        <v>0</v>
      </c>
      <c r="E6" s="32">
        <v>1</v>
      </c>
      <c r="F6" s="13">
        <f t="shared" si="1"/>
        <v>0</v>
      </c>
      <c r="G6" s="14">
        <f t="shared" si="2"/>
        <v>0</v>
      </c>
    </row>
    <row r="7" spans="1:7" ht="105" x14ac:dyDescent="0.25">
      <c r="B7" s="51" t="s">
        <v>12</v>
      </c>
      <c r="C7" s="38"/>
      <c r="D7" s="6">
        <f t="shared" si="0"/>
        <v>0</v>
      </c>
      <c r="E7" s="7">
        <v>1</v>
      </c>
      <c r="F7" s="8">
        <f t="shared" si="1"/>
        <v>0</v>
      </c>
      <c r="G7" s="9">
        <f t="shared" si="2"/>
        <v>0</v>
      </c>
    </row>
    <row r="8" spans="1:7" ht="90" x14ac:dyDescent="0.25">
      <c r="B8" s="19" t="s">
        <v>11</v>
      </c>
      <c r="C8" s="39"/>
      <c r="D8" s="3">
        <f t="shared" si="0"/>
        <v>0</v>
      </c>
      <c r="E8" s="4">
        <v>1</v>
      </c>
      <c r="F8" s="2">
        <f t="shared" si="1"/>
        <v>0</v>
      </c>
      <c r="G8" s="20">
        <f t="shared" si="2"/>
        <v>0</v>
      </c>
    </row>
    <row r="9" spans="1:7" ht="90.75" thickBot="1" x14ac:dyDescent="0.3">
      <c r="B9" s="36" t="s">
        <v>14</v>
      </c>
      <c r="C9" s="42"/>
      <c r="D9" s="11">
        <f t="shared" si="0"/>
        <v>0</v>
      </c>
      <c r="E9" s="32">
        <v>1</v>
      </c>
      <c r="F9" s="13">
        <f t="shared" si="1"/>
        <v>0</v>
      </c>
      <c r="G9" s="14">
        <f t="shared" si="2"/>
        <v>0</v>
      </c>
    </row>
    <row r="10" spans="1:7" ht="120" x14ac:dyDescent="0.25">
      <c r="B10" s="58" t="s">
        <v>45</v>
      </c>
      <c r="C10" s="38"/>
      <c r="D10" s="6">
        <f t="shared" si="0"/>
        <v>0</v>
      </c>
      <c r="E10" s="7">
        <v>1</v>
      </c>
      <c r="F10" s="8">
        <f t="shared" si="1"/>
        <v>0</v>
      </c>
      <c r="G10" s="9">
        <f t="shared" si="2"/>
        <v>0</v>
      </c>
    </row>
    <row r="11" spans="1:7" ht="90" x14ac:dyDescent="0.25">
      <c r="B11" s="19" t="s">
        <v>11</v>
      </c>
      <c r="C11" s="39"/>
      <c r="D11" s="3">
        <f t="shared" si="0"/>
        <v>0</v>
      </c>
      <c r="E11" s="4">
        <v>1</v>
      </c>
      <c r="F11" s="2">
        <f t="shared" si="1"/>
        <v>0</v>
      </c>
      <c r="G11" s="20">
        <f t="shared" si="2"/>
        <v>0</v>
      </c>
    </row>
    <row r="12" spans="1:7" ht="90.75" thickBot="1" x14ac:dyDescent="0.3">
      <c r="B12" s="36" t="s">
        <v>14</v>
      </c>
      <c r="C12" s="42"/>
      <c r="D12" s="11">
        <f t="shared" si="0"/>
        <v>0</v>
      </c>
      <c r="E12" s="32">
        <v>1</v>
      </c>
      <c r="F12" s="13">
        <f t="shared" si="1"/>
        <v>0</v>
      </c>
      <c r="G12" s="14">
        <f t="shared" si="2"/>
        <v>0</v>
      </c>
    </row>
    <row r="13" spans="1:7" ht="105" x14ac:dyDescent="0.25">
      <c r="B13" s="57" t="s">
        <v>40</v>
      </c>
      <c r="C13" s="38"/>
      <c r="D13" s="6">
        <f t="shared" si="0"/>
        <v>0</v>
      </c>
      <c r="E13" s="7">
        <v>1</v>
      </c>
      <c r="F13" s="8">
        <f t="shared" si="1"/>
        <v>0</v>
      </c>
      <c r="G13" s="9">
        <f t="shared" si="2"/>
        <v>0</v>
      </c>
    </row>
    <row r="14" spans="1:7" ht="90" x14ac:dyDescent="0.25">
      <c r="B14" s="19" t="s">
        <v>11</v>
      </c>
      <c r="C14" s="39"/>
      <c r="D14" s="3">
        <f t="shared" si="0"/>
        <v>0</v>
      </c>
      <c r="E14" s="4">
        <v>1</v>
      </c>
      <c r="F14" s="2">
        <f t="shared" si="1"/>
        <v>0</v>
      </c>
      <c r="G14" s="20">
        <f t="shared" si="2"/>
        <v>0</v>
      </c>
    </row>
    <row r="15" spans="1:7" ht="90.75" thickBot="1" x14ac:dyDescent="0.3">
      <c r="B15" s="36" t="s">
        <v>14</v>
      </c>
      <c r="C15" s="42"/>
      <c r="D15" s="11">
        <f t="shared" si="0"/>
        <v>0</v>
      </c>
      <c r="E15" s="32">
        <v>1</v>
      </c>
      <c r="F15" s="13">
        <f t="shared" si="1"/>
        <v>0</v>
      </c>
      <c r="G15" s="14">
        <f t="shared" si="2"/>
        <v>0</v>
      </c>
    </row>
    <row r="16" spans="1:7" ht="30" x14ac:dyDescent="0.25">
      <c r="B16" s="47" t="s">
        <v>20</v>
      </c>
      <c r="C16" s="43">
        <v>10000</v>
      </c>
      <c r="D16" s="44">
        <f t="shared" si="0"/>
        <v>12300</v>
      </c>
      <c r="E16" s="45">
        <v>1</v>
      </c>
      <c r="F16" s="46">
        <f t="shared" si="1"/>
        <v>10000</v>
      </c>
      <c r="G16" s="46">
        <f t="shared" si="2"/>
        <v>12300</v>
      </c>
    </row>
    <row r="17" spans="2:7" x14ac:dyDescent="0.25">
      <c r="B17" s="1"/>
      <c r="C17" s="1"/>
      <c r="D17" s="1"/>
      <c r="E17" s="1"/>
      <c r="F17" s="1"/>
      <c r="G17" s="1"/>
    </row>
    <row r="18" spans="2:7" x14ac:dyDescent="0.25">
      <c r="B18" s="34" t="s">
        <v>17</v>
      </c>
      <c r="C18" s="49">
        <v>0</v>
      </c>
      <c r="D18" s="37"/>
      <c r="E18" s="35" t="s">
        <v>16</v>
      </c>
      <c r="F18" s="2">
        <f>SUM(F4:F17)</f>
        <v>10000</v>
      </c>
      <c r="G18" s="2">
        <f>SUM(G4:G17)</f>
        <v>12300</v>
      </c>
    </row>
    <row r="19" spans="2:7" x14ac:dyDescent="0.25">
      <c r="B19" s="34" t="s">
        <v>18</v>
      </c>
      <c r="C19" s="49">
        <v>0</v>
      </c>
    </row>
    <row r="20" spans="2:7" x14ac:dyDescent="0.25">
      <c r="B20" s="34" t="s">
        <v>19</v>
      </c>
      <c r="C20" s="48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3"/>
  <sheetViews>
    <sheetView workbookViewId="0">
      <pane ySplit="3" topLeftCell="A25" activePane="bottomLeft" state="frozen"/>
      <selection pane="bottomLeft" activeCell="B26" sqref="B26"/>
    </sheetView>
  </sheetViews>
  <sheetFormatPr defaultRowHeight="15" x14ac:dyDescent="0.25"/>
  <cols>
    <col min="2" max="2" width="26.85546875" customWidth="1"/>
    <col min="3" max="3" width="13.42578125" customWidth="1"/>
    <col min="4" max="5" width="13.140625" customWidth="1"/>
    <col min="6" max="6" width="15.28515625" customWidth="1"/>
    <col min="7" max="7" width="16" customWidth="1"/>
    <col min="8" max="8" width="10.42578125" customWidth="1"/>
  </cols>
  <sheetData>
    <row r="1" spans="1:7" ht="15.75" x14ac:dyDescent="0.25">
      <c r="A1" s="33" t="s">
        <v>42</v>
      </c>
    </row>
    <row r="2" spans="1:7" ht="15.75" thickBot="1" x14ac:dyDescent="0.3"/>
    <row r="3" spans="1:7" ht="15.75" thickBot="1" x14ac:dyDescent="0.3">
      <c r="B3" s="15" t="s">
        <v>8</v>
      </c>
      <c r="C3" s="16" t="s">
        <v>3</v>
      </c>
      <c r="D3" s="16" t="s">
        <v>4</v>
      </c>
      <c r="E3" s="16" t="s">
        <v>0</v>
      </c>
      <c r="F3" s="17" t="s">
        <v>1</v>
      </c>
      <c r="G3" s="18" t="s">
        <v>2</v>
      </c>
    </row>
    <row r="4" spans="1:7" ht="90" x14ac:dyDescent="0.25">
      <c r="B4" s="58" t="s">
        <v>21</v>
      </c>
      <c r="C4" s="38"/>
      <c r="D4" s="6">
        <f t="shared" ref="D4:D39" si="0">C4*1.23</f>
        <v>0</v>
      </c>
      <c r="E4" s="7">
        <v>1</v>
      </c>
      <c r="F4" s="8">
        <f t="shared" ref="F4:F27" si="1">C4*E4</f>
        <v>0</v>
      </c>
      <c r="G4" s="9">
        <f t="shared" ref="G4:G28" si="2">D4*E4</f>
        <v>0</v>
      </c>
    </row>
    <row r="5" spans="1:7" ht="90" x14ac:dyDescent="0.25">
      <c r="B5" s="56" t="s">
        <v>25</v>
      </c>
      <c r="C5" s="39"/>
      <c r="D5" s="3">
        <f t="shared" ref="D5" si="3">C5*1.23</f>
        <v>0</v>
      </c>
      <c r="E5" s="4">
        <v>1</v>
      </c>
      <c r="F5" s="2">
        <f t="shared" ref="F5" si="4">C5*E5</f>
        <v>0</v>
      </c>
      <c r="G5" s="20">
        <f t="shared" ref="G5" si="5">D5*E5</f>
        <v>0</v>
      </c>
    </row>
    <row r="6" spans="1:7" ht="75.75" thickBot="1" x14ac:dyDescent="0.3">
      <c r="B6" s="36" t="s">
        <v>15</v>
      </c>
      <c r="C6" s="42"/>
      <c r="D6" s="11">
        <f t="shared" si="0"/>
        <v>0</v>
      </c>
      <c r="E6" s="32">
        <v>1</v>
      </c>
      <c r="F6" s="13">
        <f t="shared" si="1"/>
        <v>0</v>
      </c>
      <c r="G6" s="14">
        <f t="shared" si="2"/>
        <v>0</v>
      </c>
    </row>
    <row r="7" spans="1:7" ht="90" x14ac:dyDescent="0.25">
      <c r="B7" s="58" t="s">
        <v>22</v>
      </c>
      <c r="C7" s="38"/>
      <c r="D7" s="6">
        <f t="shared" si="0"/>
        <v>0</v>
      </c>
      <c r="E7" s="7">
        <v>1</v>
      </c>
      <c r="F7" s="8">
        <f t="shared" si="1"/>
        <v>0</v>
      </c>
      <c r="G7" s="9">
        <f t="shared" si="2"/>
        <v>0</v>
      </c>
    </row>
    <row r="8" spans="1:7" ht="90" x14ac:dyDescent="0.25">
      <c r="B8" s="50" t="s">
        <v>25</v>
      </c>
      <c r="C8" s="39"/>
      <c r="D8" s="3">
        <f t="shared" si="0"/>
        <v>0</v>
      </c>
      <c r="E8" s="4">
        <v>1</v>
      </c>
      <c r="F8" s="2">
        <f t="shared" si="1"/>
        <v>0</v>
      </c>
      <c r="G8" s="20">
        <f t="shared" si="2"/>
        <v>0</v>
      </c>
    </row>
    <row r="9" spans="1:7" ht="75.75" thickBot="1" x14ac:dyDescent="0.3">
      <c r="B9" s="36" t="s">
        <v>15</v>
      </c>
      <c r="C9" s="42"/>
      <c r="D9" s="11">
        <f t="shared" si="0"/>
        <v>0</v>
      </c>
      <c r="E9" s="32">
        <v>1</v>
      </c>
      <c r="F9" s="13">
        <f t="shared" si="1"/>
        <v>0</v>
      </c>
      <c r="G9" s="14">
        <f t="shared" si="2"/>
        <v>0</v>
      </c>
    </row>
    <row r="10" spans="1:7" ht="90" x14ac:dyDescent="0.25">
      <c r="B10" s="58" t="s">
        <v>23</v>
      </c>
      <c r="C10" s="38"/>
      <c r="D10" s="6">
        <f t="shared" si="0"/>
        <v>0</v>
      </c>
      <c r="E10" s="7">
        <v>1</v>
      </c>
      <c r="F10" s="8">
        <f t="shared" si="1"/>
        <v>0</v>
      </c>
      <c r="G10" s="9">
        <f t="shared" si="2"/>
        <v>0</v>
      </c>
    </row>
    <row r="11" spans="1:7" ht="90" x14ac:dyDescent="0.25">
      <c r="B11" s="50" t="s">
        <v>25</v>
      </c>
      <c r="C11" s="39"/>
      <c r="D11" s="3">
        <f t="shared" ref="D11" si="6">C11*1.23</f>
        <v>0</v>
      </c>
      <c r="E11" s="4">
        <v>1</v>
      </c>
      <c r="F11" s="2">
        <f t="shared" ref="F11" si="7">C11*E11</f>
        <v>0</v>
      </c>
      <c r="G11" s="20">
        <f t="shared" ref="G11" si="8">D11*E11</f>
        <v>0</v>
      </c>
    </row>
    <row r="12" spans="1:7" ht="75.75" thickBot="1" x14ac:dyDescent="0.3">
      <c r="B12" s="36" t="s">
        <v>15</v>
      </c>
      <c r="C12" s="42"/>
      <c r="D12" s="11">
        <f t="shared" si="0"/>
        <v>0</v>
      </c>
      <c r="E12" s="32">
        <v>1</v>
      </c>
      <c r="F12" s="13">
        <f t="shared" si="1"/>
        <v>0</v>
      </c>
      <c r="G12" s="14">
        <f t="shared" si="2"/>
        <v>0</v>
      </c>
    </row>
    <row r="13" spans="1:7" ht="90" x14ac:dyDescent="0.25">
      <c r="B13" s="58" t="s">
        <v>24</v>
      </c>
      <c r="C13" s="38"/>
      <c r="D13" s="6">
        <f t="shared" si="0"/>
        <v>0</v>
      </c>
      <c r="E13" s="7">
        <v>1</v>
      </c>
      <c r="F13" s="8">
        <f t="shared" si="1"/>
        <v>0</v>
      </c>
      <c r="G13" s="9">
        <f t="shared" si="2"/>
        <v>0</v>
      </c>
    </row>
    <row r="14" spans="1:7" ht="90" x14ac:dyDescent="0.25">
      <c r="B14" s="50" t="s">
        <v>25</v>
      </c>
      <c r="C14" s="39"/>
      <c r="D14" s="3">
        <f t="shared" si="0"/>
        <v>0</v>
      </c>
      <c r="E14" s="4">
        <v>1</v>
      </c>
      <c r="F14" s="2">
        <f t="shared" si="1"/>
        <v>0</v>
      </c>
      <c r="G14" s="20">
        <f t="shared" si="2"/>
        <v>0</v>
      </c>
    </row>
    <row r="15" spans="1:7" ht="75.75" thickBot="1" x14ac:dyDescent="0.3">
      <c r="B15" s="36" t="s">
        <v>15</v>
      </c>
      <c r="C15" s="42"/>
      <c r="D15" s="11">
        <f t="shared" si="0"/>
        <v>0</v>
      </c>
      <c r="E15" s="32">
        <v>1</v>
      </c>
      <c r="F15" s="13">
        <f t="shared" si="1"/>
        <v>0</v>
      </c>
      <c r="G15" s="14">
        <f t="shared" si="2"/>
        <v>0</v>
      </c>
    </row>
    <row r="16" spans="1:7" ht="90" x14ac:dyDescent="0.25">
      <c r="B16" s="58" t="s">
        <v>26</v>
      </c>
      <c r="C16" s="38"/>
      <c r="D16" s="6">
        <f t="shared" si="0"/>
        <v>0</v>
      </c>
      <c r="E16" s="7">
        <v>1</v>
      </c>
      <c r="F16" s="8">
        <f t="shared" si="1"/>
        <v>0</v>
      </c>
      <c r="G16" s="9">
        <f t="shared" si="2"/>
        <v>0</v>
      </c>
    </row>
    <row r="17" spans="2:7" ht="90" x14ac:dyDescent="0.25">
      <c r="B17" s="50" t="s">
        <v>25</v>
      </c>
      <c r="C17" s="39"/>
      <c r="D17" s="3">
        <f t="shared" ref="D17" si="9">C17*1.23</f>
        <v>0</v>
      </c>
      <c r="E17" s="4">
        <v>1</v>
      </c>
      <c r="F17" s="2">
        <f t="shared" ref="F17" si="10">C17*E17</f>
        <v>0</v>
      </c>
      <c r="G17" s="20">
        <f t="shared" ref="G17" si="11">D17*E17</f>
        <v>0</v>
      </c>
    </row>
    <row r="18" spans="2:7" ht="75.75" thickBot="1" x14ac:dyDescent="0.3">
      <c r="B18" s="36" t="s">
        <v>15</v>
      </c>
      <c r="C18" s="42"/>
      <c r="D18" s="11">
        <f t="shared" si="0"/>
        <v>0</v>
      </c>
      <c r="E18" s="32">
        <v>1</v>
      </c>
      <c r="F18" s="13">
        <f t="shared" si="1"/>
        <v>0</v>
      </c>
      <c r="G18" s="14">
        <f t="shared" si="2"/>
        <v>0</v>
      </c>
    </row>
    <row r="19" spans="2:7" ht="90" x14ac:dyDescent="0.25">
      <c r="B19" s="58" t="s">
        <v>27</v>
      </c>
      <c r="C19" s="38"/>
      <c r="D19" s="6">
        <f t="shared" si="0"/>
        <v>0</v>
      </c>
      <c r="E19" s="7">
        <v>1</v>
      </c>
      <c r="F19" s="8">
        <f t="shared" si="1"/>
        <v>0</v>
      </c>
      <c r="G19" s="9">
        <f t="shared" si="2"/>
        <v>0</v>
      </c>
    </row>
    <row r="20" spans="2:7" ht="90" x14ac:dyDescent="0.25">
      <c r="B20" s="50" t="s">
        <v>25</v>
      </c>
      <c r="C20" s="39"/>
      <c r="D20" s="3">
        <f t="shared" si="0"/>
        <v>0</v>
      </c>
      <c r="E20" s="4">
        <v>1</v>
      </c>
      <c r="F20" s="2">
        <f t="shared" si="1"/>
        <v>0</v>
      </c>
      <c r="G20" s="20">
        <f t="shared" si="2"/>
        <v>0</v>
      </c>
    </row>
    <row r="21" spans="2:7" ht="75.75" thickBot="1" x14ac:dyDescent="0.3">
      <c r="B21" s="36" t="s">
        <v>15</v>
      </c>
      <c r="C21" s="42"/>
      <c r="D21" s="11">
        <f t="shared" si="0"/>
        <v>0</v>
      </c>
      <c r="E21" s="32">
        <v>1</v>
      </c>
      <c r="F21" s="13">
        <f t="shared" si="1"/>
        <v>0</v>
      </c>
      <c r="G21" s="14">
        <f t="shared" si="2"/>
        <v>0</v>
      </c>
    </row>
    <row r="22" spans="2:7" ht="90" x14ac:dyDescent="0.25">
      <c r="B22" s="58" t="s">
        <v>41</v>
      </c>
      <c r="C22" s="38"/>
      <c r="D22" s="6">
        <f t="shared" si="0"/>
        <v>0</v>
      </c>
      <c r="E22" s="7">
        <v>1</v>
      </c>
      <c r="F22" s="8">
        <f t="shared" si="1"/>
        <v>0</v>
      </c>
      <c r="G22" s="9">
        <f t="shared" si="2"/>
        <v>0</v>
      </c>
    </row>
    <row r="23" spans="2:7" ht="90" x14ac:dyDescent="0.25">
      <c r="B23" s="50" t="s">
        <v>25</v>
      </c>
      <c r="C23" s="39"/>
      <c r="D23" s="3">
        <f t="shared" ref="D23" si="12">C23*1.23</f>
        <v>0</v>
      </c>
      <c r="E23" s="4">
        <v>1</v>
      </c>
      <c r="F23" s="2">
        <f t="shared" ref="F23" si="13">C23*E23</f>
        <v>0</v>
      </c>
      <c r="G23" s="20">
        <f t="shared" ref="G23" si="14">D23*E23</f>
        <v>0</v>
      </c>
    </row>
    <row r="24" spans="2:7" ht="75.75" thickBot="1" x14ac:dyDescent="0.3">
      <c r="B24" s="36" t="s">
        <v>15</v>
      </c>
      <c r="C24" s="42"/>
      <c r="D24" s="11">
        <f t="shared" si="0"/>
        <v>0</v>
      </c>
      <c r="E24" s="32">
        <v>1</v>
      </c>
      <c r="F24" s="13">
        <f t="shared" si="1"/>
        <v>0</v>
      </c>
      <c r="G24" s="14">
        <f t="shared" si="2"/>
        <v>0</v>
      </c>
    </row>
    <row r="25" spans="2:7" ht="90" x14ac:dyDescent="0.25">
      <c r="B25" s="58" t="s">
        <v>46</v>
      </c>
      <c r="C25" s="38"/>
      <c r="D25" s="6">
        <f t="shared" si="0"/>
        <v>0</v>
      </c>
      <c r="E25" s="7">
        <v>1</v>
      </c>
      <c r="F25" s="8">
        <f t="shared" si="1"/>
        <v>0</v>
      </c>
      <c r="G25" s="9">
        <f t="shared" si="2"/>
        <v>0</v>
      </c>
    </row>
    <row r="26" spans="2:7" ht="90" x14ac:dyDescent="0.25">
      <c r="B26" s="50" t="s">
        <v>25</v>
      </c>
      <c r="C26" s="39"/>
      <c r="D26" s="3">
        <f t="shared" si="0"/>
        <v>0</v>
      </c>
      <c r="E26" s="4">
        <v>1</v>
      </c>
      <c r="F26" s="2">
        <f t="shared" si="1"/>
        <v>0</v>
      </c>
      <c r="G26" s="20">
        <f t="shared" si="2"/>
        <v>0</v>
      </c>
    </row>
    <row r="27" spans="2:7" ht="75.75" thickBot="1" x14ac:dyDescent="0.3">
      <c r="B27" s="36" t="s">
        <v>15</v>
      </c>
      <c r="C27" s="42"/>
      <c r="D27" s="11">
        <f t="shared" si="0"/>
        <v>0</v>
      </c>
      <c r="E27" s="32">
        <v>1</v>
      </c>
      <c r="F27" s="13">
        <f t="shared" si="1"/>
        <v>0</v>
      </c>
      <c r="G27" s="14">
        <f t="shared" si="2"/>
        <v>0</v>
      </c>
    </row>
    <row r="28" spans="2:7" x14ac:dyDescent="0.25">
      <c r="B28" s="52" t="s">
        <v>28</v>
      </c>
      <c r="C28" s="55"/>
      <c r="D28" s="44">
        <f t="shared" si="0"/>
        <v>0</v>
      </c>
      <c r="E28" s="45">
        <v>2</v>
      </c>
      <c r="F28" s="54">
        <f>C28*E28</f>
        <v>0</v>
      </c>
      <c r="G28" s="54">
        <f t="shared" si="2"/>
        <v>0</v>
      </c>
    </row>
    <row r="29" spans="2:7" x14ac:dyDescent="0.25">
      <c r="B29" s="52" t="s">
        <v>29</v>
      </c>
      <c r="C29" s="55"/>
      <c r="D29" s="44">
        <f t="shared" si="0"/>
        <v>0</v>
      </c>
      <c r="E29" s="45">
        <v>400</v>
      </c>
      <c r="F29" s="54">
        <f t="shared" ref="F29:F38" si="15">C29*E29</f>
        <v>0</v>
      </c>
      <c r="G29" s="54">
        <f t="shared" ref="G29:G38" si="16">D29*E29</f>
        <v>0</v>
      </c>
    </row>
    <row r="30" spans="2:7" x14ac:dyDescent="0.25">
      <c r="B30" s="52" t="s">
        <v>30</v>
      </c>
      <c r="C30" s="55"/>
      <c r="D30" s="44">
        <f t="shared" si="0"/>
        <v>0</v>
      </c>
      <c r="E30" s="45">
        <v>600</v>
      </c>
      <c r="F30" s="54">
        <f t="shared" si="15"/>
        <v>0</v>
      </c>
      <c r="G30" s="54">
        <f t="shared" si="16"/>
        <v>0</v>
      </c>
    </row>
    <row r="31" spans="2:7" x14ac:dyDescent="0.25">
      <c r="B31" s="52" t="s">
        <v>31</v>
      </c>
      <c r="C31" s="55"/>
      <c r="D31" s="44">
        <f t="shared" si="0"/>
        <v>0</v>
      </c>
      <c r="E31" s="45">
        <v>2</v>
      </c>
      <c r="F31" s="54">
        <f t="shared" si="15"/>
        <v>0</v>
      </c>
      <c r="G31" s="54">
        <f t="shared" si="16"/>
        <v>0</v>
      </c>
    </row>
    <row r="32" spans="2:7" x14ac:dyDescent="0.25">
      <c r="B32" s="52" t="s">
        <v>32</v>
      </c>
      <c r="C32" s="55"/>
      <c r="D32" s="44">
        <f t="shared" si="0"/>
        <v>0</v>
      </c>
      <c r="E32" s="45">
        <v>2</v>
      </c>
      <c r="F32" s="54">
        <f t="shared" si="15"/>
        <v>0</v>
      </c>
      <c r="G32" s="54">
        <f t="shared" si="16"/>
        <v>0</v>
      </c>
    </row>
    <row r="33" spans="2:7" x14ac:dyDescent="0.25">
      <c r="B33" s="52" t="s">
        <v>33</v>
      </c>
      <c r="C33" s="55"/>
      <c r="D33" s="44">
        <f t="shared" si="0"/>
        <v>0</v>
      </c>
      <c r="E33" s="45">
        <v>2</v>
      </c>
      <c r="F33" s="54">
        <f t="shared" si="15"/>
        <v>0</v>
      </c>
      <c r="G33" s="54">
        <f t="shared" si="16"/>
        <v>0</v>
      </c>
    </row>
    <row r="34" spans="2:7" x14ac:dyDescent="0.25">
      <c r="B34" s="52" t="s">
        <v>34</v>
      </c>
      <c r="C34" s="55"/>
      <c r="D34" s="44">
        <f t="shared" si="0"/>
        <v>0</v>
      </c>
      <c r="E34" s="45">
        <v>2</v>
      </c>
      <c r="F34" s="54">
        <f t="shared" si="15"/>
        <v>0</v>
      </c>
      <c r="G34" s="54">
        <f t="shared" si="16"/>
        <v>0</v>
      </c>
    </row>
    <row r="35" spans="2:7" x14ac:dyDescent="0.25">
      <c r="B35" s="1" t="s">
        <v>35</v>
      </c>
      <c r="C35" s="55"/>
      <c r="D35" s="44">
        <f t="shared" si="0"/>
        <v>0</v>
      </c>
      <c r="E35" s="45">
        <v>2</v>
      </c>
      <c r="F35" s="54">
        <f t="shared" si="15"/>
        <v>0</v>
      </c>
      <c r="G35" s="54">
        <f t="shared" si="16"/>
        <v>0</v>
      </c>
    </row>
    <row r="36" spans="2:7" x14ac:dyDescent="0.25">
      <c r="B36" s="53" t="s">
        <v>36</v>
      </c>
      <c r="C36" s="55"/>
      <c r="D36" s="44">
        <f t="shared" si="0"/>
        <v>0</v>
      </c>
      <c r="E36" s="45">
        <v>2</v>
      </c>
      <c r="F36" s="54">
        <f t="shared" si="15"/>
        <v>0</v>
      </c>
      <c r="G36" s="54">
        <f t="shared" si="16"/>
        <v>0</v>
      </c>
    </row>
    <row r="37" spans="2:7" x14ac:dyDescent="0.25">
      <c r="B37" s="53" t="s">
        <v>37</v>
      </c>
      <c r="C37" s="55"/>
      <c r="D37" s="44">
        <f t="shared" si="0"/>
        <v>0</v>
      </c>
      <c r="E37" s="45">
        <v>10</v>
      </c>
      <c r="F37" s="54">
        <f t="shared" si="15"/>
        <v>0</v>
      </c>
      <c r="G37" s="54">
        <f t="shared" si="16"/>
        <v>0</v>
      </c>
    </row>
    <row r="38" spans="2:7" x14ac:dyDescent="0.25">
      <c r="B38" s="53" t="s">
        <v>38</v>
      </c>
      <c r="C38" s="55"/>
      <c r="D38" s="44">
        <f t="shared" si="0"/>
        <v>0</v>
      </c>
      <c r="E38" s="45">
        <v>10</v>
      </c>
      <c r="F38" s="54">
        <f t="shared" si="15"/>
        <v>0</v>
      </c>
      <c r="G38" s="54">
        <f t="shared" si="16"/>
        <v>0</v>
      </c>
    </row>
    <row r="39" spans="2:7" x14ac:dyDescent="0.25">
      <c r="B39" s="1"/>
      <c r="C39" s="43"/>
      <c r="D39" s="44">
        <f t="shared" si="0"/>
        <v>0</v>
      </c>
      <c r="E39" s="45"/>
      <c r="F39" s="54">
        <f t="shared" ref="F39" si="17">C39*E39</f>
        <v>0</v>
      </c>
      <c r="G39" s="54">
        <f t="shared" ref="G39" si="18">D39*E39</f>
        <v>0</v>
      </c>
    </row>
    <row r="40" spans="2:7" x14ac:dyDescent="0.25">
      <c r="B40" s="59" t="s">
        <v>39</v>
      </c>
      <c r="C40" s="60"/>
      <c r="D40" s="60"/>
      <c r="E40" s="61"/>
      <c r="F40" s="46">
        <f>SUM(F28:F39)</f>
        <v>0</v>
      </c>
      <c r="G40" s="46">
        <f>SUM(G28:G39)</f>
        <v>0</v>
      </c>
    </row>
    <row r="41" spans="2:7" x14ac:dyDescent="0.25">
      <c r="B41" s="34" t="s">
        <v>17</v>
      </c>
      <c r="C41" s="49">
        <v>0</v>
      </c>
      <c r="D41" s="37"/>
      <c r="E41" s="35" t="s">
        <v>16</v>
      </c>
      <c r="F41" s="5">
        <f>SUM(F4:F27,F40)</f>
        <v>0</v>
      </c>
      <c r="G41" s="5">
        <f>SUM(G4:G27,G40)</f>
        <v>0</v>
      </c>
    </row>
    <row r="42" spans="2:7" x14ac:dyDescent="0.25">
      <c r="B42" s="34" t="s">
        <v>18</v>
      </c>
      <c r="C42" s="49">
        <v>0</v>
      </c>
    </row>
    <row r="43" spans="2:7" x14ac:dyDescent="0.25">
      <c r="B43" s="34" t="s">
        <v>19</v>
      </c>
      <c r="C43" s="48">
        <v>0</v>
      </c>
    </row>
  </sheetData>
  <mergeCells count="1">
    <mergeCell ref="B40:E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Pakiet I</vt:lpstr>
      <vt:lpstr>Pakiet II</vt:lpstr>
      <vt:lpstr>Pakiet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2026-03-12T11:01:43Z</dcterms:modified>
</cp:coreProperties>
</file>