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5" activeTab="0"/>
  </bookViews>
  <sheets>
    <sheet name="Pakiet 1" sheetId="1" r:id="rId1"/>
  </sheets>
  <definedNames>
    <definedName name="_xlnm.Print_Area" localSheetId="0">'Pakiet 1'!$A$2:$I$7</definedName>
  </definedNames>
  <calcPr fullCalcOnLoad="1"/>
</workbook>
</file>

<file path=xl/sharedStrings.xml><?xml version="1.0" encoding="utf-8"?>
<sst xmlns="http://schemas.openxmlformats.org/spreadsheetml/2006/main" count="43" uniqueCount="32">
  <si>
    <t>LP</t>
  </si>
  <si>
    <t>ASORTYMENT</t>
  </si>
  <si>
    <t>JM</t>
  </si>
  <si>
    <t>ILOŚĆ na 24 m-ce</t>
  </si>
  <si>
    <t>Cena Netto z oferty</t>
  </si>
  <si>
    <t>Cena Brutto z oferty</t>
  </si>
  <si>
    <t>Wartość netto z oferty</t>
  </si>
  <si>
    <t>Wartość brutto z oferty</t>
  </si>
  <si>
    <t>WARTOŚĆ NETTO z PN</t>
  </si>
  <si>
    <t>WARTOŚĆ BRUTTOz PN</t>
  </si>
  <si>
    <t>op.</t>
  </si>
  <si>
    <t xml:space="preserve">RAZEM: </t>
  </si>
  <si>
    <t>Elektrody kończynowe EKG wielokrotnego użytku, dla dorosłych, kolory: czerwony, zółty, zielony, czarny, op=4szt.</t>
  </si>
  <si>
    <t>Elektrody przyssawkowe EKG wielokrotnego użytku dla dorosłych 1op=6szt</t>
  </si>
  <si>
    <t>Elektrody kończynowe EKG wielokrotnego użytku, dla dzieci, kolory: czerwony, zółty, zielony, czarny, op=4szt.</t>
  </si>
  <si>
    <t>Elektrody przyssawkowe ekg wielokrotnego użytku, dla dzieci 1op=6szt</t>
  </si>
  <si>
    <t>Pakiet</t>
  </si>
  <si>
    <t>Cena Netto</t>
  </si>
  <si>
    <t>Cena Brutto</t>
  </si>
  <si>
    <t>Wartość netto</t>
  </si>
  <si>
    <t>Wartość brutto</t>
  </si>
  <si>
    <t>Producent/nr katalogowy</t>
  </si>
  <si>
    <t>Ilość</t>
  </si>
  <si>
    <t>szt</t>
  </si>
  <si>
    <t>miesiące</t>
  </si>
  <si>
    <r>
      <rPr>
        <b/>
        <sz val="9"/>
        <rFont val="Times New Roman"/>
        <family val="1"/>
      </rPr>
      <t>DZIERŻAWA</t>
    </r>
    <r>
      <rPr>
        <sz val="9"/>
        <rFont val="Times New Roman"/>
        <family val="1"/>
      </rPr>
      <t xml:space="preserve">   poz. 3</t>
    </r>
  </si>
  <si>
    <t>Cewnik do obrazowania wewnątrznaczyniowego z dzierżawą konsoli IVUS</t>
  </si>
  <si>
    <t>2. Sanie odciągowe jednorazowego użytku - mechaniczne.
 Prędkość odciągu 0,5 lub 1 mm/s. 
Zakres odciągu - 10cm. 
Swobodny przesuw proksymalnie i dystalnie.
Liniowy pomiar odległości odciągania, 
Automatyczny odciąg po umieszczeniu jednostki napędowej miseczce sań.
Możliwość przetwarzania końcowego zestawów danych obrazowych na dwuwymiarowe przekroje w widoku podłużnym naczynia.
.</t>
  </si>
  <si>
    <t>Konsola IVUS kompatybilna z cewnikami IVUS 0,018" i 0,035"</t>
  </si>
  <si>
    <t>1. Cewnik do obrazowania wewnątrznaczyniowego. Kompatybilny z prowadnikiem 0,018" lub 0,035". Wersja 0,018" pracuje z częstotliwością 30 MHz i głębokością obrazowania 22mm. Długość robocza cewnika 135cm, kompatybilna z koszulką 6Fr. System monorail. Końcówka robocza pokryta powłoką hydrofilną na długości 230mm.  Wersja 0,035" pracuje z częstotliwością 15 MHz i głębokością obrazowania 70mm. Długość robocza cewnika 105cm, kompatybilna z koszulką 8Fr. System OTW. Końcówka robocza posiada 25 markerów co 1cm widocznych w skopii. Opcjonalnie możliwość użycia obydwu cewników z automatycznym odciągiem o stałej prędkości.</t>
  </si>
  <si>
    <t>Formularz asortymentowo - cenowy</t>
  </si>
  <si>
    <t xml:space="preserve">Zgodnie z Ustawą z dnia 13 kwietnia 2022 r. o szczególnych rozwiązaniach w zakresie przeciwdziałania wspieraniu agresji na Ukrainę (Dz.U. 2022 poz. 835), zwana dalej ustawą oraz na mocy art. 1 pkt 23 rozporządzenia 2022/576 do rozporządzenia Rady (UE) nr 833/2014 z dnia 31 lipca 2014 r. dotyczącego środków ograniczających w związku z działaniami Rosji destabilizującymi sytuację na Ukrainie (Dz. Urz. UE nr L 229 z 31.7.2014, str. 1) z postępowania  wyklucza się:
1)     wykonawcę wymienionego w wykazach określonych w rozporządzeniu 765/2006 i rozporządzeniu 269/2014 albo wpisanego na listę na podstawie decyzji w sprawie wpisu na listę rozstrzygającej o zastosowaniu środka, o którym mowa w art. 1 pkt 3 ustawy;
2)     wykonawcę,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
3)     wykonawcę,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</si>
</sst>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2"/>
    </font>
    <font>
      <sz val="10"/>
      <name val="Arial CE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wrapText="1"/>
    </xf>
    <xf numFmtId="164" fontId="7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33" borderId="11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CENNIK_ASP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M47" sqref="M47"/>
    </sheetView>
  </sheetViews>
  <sheetFormatPr defaultColWidth="11.57421875" defaultRowHeight="12.75"/>
  <cols>
    <col min="1" max="1" width="3.421875" style="1" customWidth="1"/>
    <col min="2" max="2" width="61.140625" style="1" customWidth="1"/>
    <col min="3" max="3" width="11.7109375" style="1" customWidth="1"/>
    <col min="4" max="4" width="8.421875" style="1" customWidth="1"/>
    <col min="5" max="5" width="11.57421875" style="1" customWidth="1"/>
    <col min="6" max="6" width="15.140625" style="1" customWidth="1"/>
    <col min="7" max="7" width="13.57421875" style="1" customWidth="1"/>
    <col min="8" max="8" width="13.140625" style="1" customWidth="1"/>
    <col min="9" max="9" width="16.00390625" style="1" customWidth="1"/>
    <col min="10" max="252" width="11.57421875" style="1" customWidth="1"/>
  </cols>
  <sheetData>
    <row r="1" ht="12.75">
      <c r="B1" s="1" t="s">
        <v>30</v>
      </c>
    </row>
    <row r="2" spans="1:10" ht="24" customHeight="1">
      <c r="A2" s="22" t="s">
        <v>26</v>
      </c>
      <c r="B2" s="22"/>
      <c r="C2" s="13"/>
      <c r="D2" s="13"/>
      <c r="E2" s="13"/>
      <c r="F2" s="13"/>
      <c r="G2" s="13"/>
      <c r="H2" s="13"/>
      <c r="I2" s="13"/>
      <c r="J2" s="14"/>
    </row>
    <row r="3" spans="1:10" ht="24">
      <c r="A3" s="15" t="s">
        <v>0</v>
      </c>
      <c r="B3" s="15" t="s">
        <v>1</v>
      </c>
      <c r="C3" s="15" t="s">
        <v>2</v>
      </c>
      <c r="D3" s="15" t="s">
        <v>22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4"/>
    </row>
    <row r="4" spans="1:10" ht="132.75" customHeight="1">
      <c r="A4" s="15">
        <v>1</v>
      </c>
      <c r="B4" s="18" t="s">
        <v>29</v>
      </c>
      <c r="C4" s="18" t="s">
        <v>23</v>
      </c>
      <c r="D4" s="18">
        <v>20</v>
      </c>
      <c r="E4" s="19"/>
      <c r="F4" s="19">
        <f>E4*1.08</f>
        <v>0</v>
      </c>
      <c r="G4" s="19">
        <f>D4*E4</f>
        <v>0</v>
      </c>
      <c r="H4" s="19">
        <f>D4*F4</f>
        <v>0</v>
      </c>
      <c r="I4" s="16"/>
      <c r="J4" s="14"/>
    </row>
    <row r="5" spans="1:10" ht="122.25" customHeight="1">
      <c r="A5" s="15">
        <v>2</v>
      </c>
      <c r="B5" s="18" t="s">
        <v>27</v>
      </c>
      <c r="C5" s="18" t="s">
        <v>23</v>
      </c>
      <c r="D5" s="18">
        <v>20</v>
      </c>
      <c r="E5" s="19"/>
      <c r="F5" s="19">
        <f>E5*1.08</f>
        <v>0</v>
      </c>
      <c r="G5" s="19">
        <f>D5*E5</f>
        <v>0</v>
      </c>
      <c r="H5" s="19">
        <f>D5*F5</f>
        <v>0</v>
      </c>
      <c r="I5" s="16"/>
      <c r="J5" s="14"/>
    </row>
    <row r="6" spans="1:10" ht="89.25" customHeight="1">
      <c r="A6" s="15">
        <v>3</v>
      </c>
      <c r="B6" s="18" t="s">
        <v>28</v>
      </c>
      <c r="C6" s="18" t="s">
        <v>24</v>
      </c>
      <c r="D6" s="18">
        <v>13</v>
      </c>
      <c r="E6" s="19"/>
      <c r="F6" s="19">
        <f>E6*1.23</f>
        <v>0</v>
      </c>
      <c r="G6" s="20">
        <f>D6*E6</f>
        <v>0</v>
      </c>
      <c r="H6" s="19">
        <f>D6*F6</f>
        <v>0</v>
      </c>
      <c r="I6" s="16"/>
      <c r="J6" s="14"/>
    </row>
    <row r="7" spans="1:10" ht="12" customHeight="1">
      <c r="A7" s="23" t="s">
        <v>11</v>
      </c>
      <c r="B7" s="23"/>
      <c r="C7" s="23"/>
      <c r="D7" s="23"/>
      <c r="E7" s="23"/>
      <c r="F7" s="23"/>
      <c r="G7" s="17">
        <f>SUM(G4:G6)</f>
        <v>0</v>
      </c>
      <c r="H7" s="17">
        <f>SUM(H4:H6)</f>
        <v>0</v>
      </c>
      <c r="I7" s="17"/>
      <c r="J7" s="14"/>
    </row>
    <row r="8" spans="1:9" ht="10.5" customHeight="1">
      <c r="A8" s="2"/>
      <c r="B8" s="2"/>
      <c r="C8" s="2"/>
      <c r="D8" s="2"/>
      <c r="E8" s="2"/>
      <c r="F8" s="2"/>
      <c r="G8" s="2"/>
      <c r="H8" s="2"/>
      <c r="I8" s="2"/>
    </row>
    <row r="9" spans="1:10" ht="36" hidden="1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9</v>
      </c>
      <c r="J9"/>
    </row>
    <row r="10" spans="1:9" ht="24" hidden="1">
      <c r="A10" s="5">
        <v>1</v>
      </c>
      <c r="B10" s="4" t="s">
        <v>12</v>
      </c>
      <c r="C10" s="4" t="s">
        <v>10</v>
      </c>
      <c r="D10" s="6">
        <v>6</v>
      </c>
      <c r="E10" s="7">
        <v>60.75</v>
      </c>
      <c r="F10" s="7">
        <f>E10*1.08</f>
        <v>65.61</v>
      </c>
      <c r="G10" s="7">
        <f>E10*D10</f>
        <v>364.5</v>
      </c>
      <c r="H10" s="7">
        <f>F10*D10</f>
        <v>393.65999999999997</v>
      </c>
      <c r="I10" s="7" t="e">
        <f>#REF!*D10</f>
        <v>#REF!</v>
      </c>
    </row>
    <row r="11" spans="1:9" ht="12.75" hidden="1">
      <c r="A11" s="5">
        <v>2</v>
      </c>
      <c r="B11" s="4" t="s">
        <v>13</v>
      </c>
      <c r="C11" s="4" t="s">
        <v>10</v>
      </c>
      <c r="D11" s="6">
        <v>8</v>
      </c>
      <c r="E11" s="7">
        <v>108</v>
      </c>
      <c r="F11" s="7">
        <f>E11*1.08</f>
        <v>116.64000000000001</v>
      </c>
      <c r="G11" s="7">
        <f>E11*D11</f>
        <v>864</v>
      </c>
      <c r="H11" s="7">
        <f>F11*D11</f>
        <v>933.1200000000001</v>
      </c>
      <c r="I11" s="7" t="e">
        <f>#REF!*D11</f>
        <v>#REF!</v>
      </c>
    </row>
    <row r="12" spans="1:9" ht="24" hidden="1">
      <c r="A12" s="5">
        <v>3</v>
      </c>
      <c r="B12" s="4" t="s">
        <v>14</v>
      </c>
      <c r="C12" s="4" t="s">
        <v>10</v>
      </c>
      <c r="D12" s="6">
        <v>4</v>
      </c>
      <c r="E12" s="7">
        <v>60.75</v>
      </c>
      <c r="F12" s="7">
        <f>E12*1.08</f>
        <v>65.61</v>
      </c>
      <c r="G12" s="7">
        <f>E12*D12</f>
        <v>243</v>
      </c>
      <c r="H12" s="7">
        <f>F12*D12</f>
        <v>262.44</v>
      </c>
      <c r="I12" s="7" t="e">
        <f>#REF!*D12</f>
        <v>#REF!</v>
      </c>
    </row>
    <row r="13" spans="1:9" ht="12.75" hidden="1">
      <c r="A13" s="5">
        <v>4</v>
      </c>
      <c r="B13" s="4" t="s">
        <v>15</v>
      </c>
      <c r="C13" s="4" t="s">
        <v>10</v>
      </c>
      <c r="D13" s="6">
        <v>6</v>
      </c>
      <c r="E13" s="7">
        <v>108</v>
      </c>
      <c r="F13" s="7">
        <f>E13*1.08</f>
        <v>116.64000000000001</v>
      </c>
      <c r="G13" s="7">
        <f>E13*D13</f>
        <v>648</v>
      </c>
      <c r="H13" s="7">
        <f>F13*D13</f>
        <v>699.8400000000001</v>
      </c>
      <c r="I13" s="7" t="e">
        <f>#REF!*D13</f>
        <v>#REF!</v>
      </c>
    </row>
    <row r="14" spans="1:9" ht="12.75" customHeight="1" hidden="1">
      <c r="A14" s="24" t="s">
        <v>11</v>
      </c>
      <c r="B14" s="24"/>
      <c r="C14" s="24"/>
      <c r="D14" s="24"/>
      <c r="E14" s="24"/>
      <c r="F14" s="24"/>
      <c r="G14" s="8">
        <f>SUM(G10:G13)</f>
        <v>2119.5</v>
      </c>
      <c r="H14" s="8">
        <f>SUM(H10:H13)</f>
        <v>2289.0600000000004</v>
      </c>
      <c r="I14" s="9" t="e">
        <f>SUM(I10:I13)</f>
        <v>#REF!</v>
      </c>
    </row>
    <row r="15" ht="12.75" hidden="1"/>
    <row r="16" spans="4:9" ht="24" hidden="1">
      <c r="D16" s="3" t="s">
        <v>16</v>
      </c>
      <c r="E16" s="3" t="s">
        <v>6</v>
      </c>
      <c r="F16" s="3" t="s">
        <v>7</v>
      </c>
      <c r="G16" s="3" t="s">
        <v>8</v>
      </c>
      <c r="H16" s="3" t="s">
        <v>9</v>
      </c>
      <c r="I16"/>
    </row>
    <row r="17" spans="4:9" ht="12.75" hidden="1">
      <c r="D17" s="10">
        <v>1</v>
      </c>
      <c r="E17" s="11">
        <f>G7</f>
        <v>0</v>
      </c>
      <c r="F17" s="11">
        <f>H7</f>
        <v>0</v>
      </c>
      <c r="G17" s="11" t="e">
        <f>#REF!</f>
        <v>#REF!</v>
      </c>
      <c r="H17" s="11">
        <f>I7</f>
        <v>0</v>
      </c>
      <c r="I17"/>
    </row>
    <row r="18" spans="4:9" ht="12.75" hidden="1">
      <c r="D18" s="10">
        <v>2</v>
      </c>
      <c r="E18" s="11">
        <f>G14</f>
        <v>2119.5</v>
      </c>
      <c r="F18" s="11">
        <f>H14</f>
        <v>2289.0600000000004</v>
      </c>
      <c r="G18" s="11" t="e">
        <f>#REF!</f>
        <v>#REF!</v>
      </c>
      <c r="H18" s="11" t="e">
        <f>I14</f>
        <v>#REF!</v>
      </c>
      <c r="I18"/>
    </row>
    <row r="19" spans="5:9" ht="12.75" hidden="1">
      <c r="E19" s="12">
        <f>SUM(E17:E18)</f>
        <v>2119.5</v>
      </c>
      <c r="F19" s="12">
        <f>SUM(F17:F18)</f>
        <v>2289.0600000000004</v>
      </c>
      <c r="G19" s="12" t="e">
        <f>SUM(G17:G18)</f>
        <v>#REF!</v>
      </c>
      <c r="H19" s="12" t="e">
        <f>SUM(H17:H18)</f>
        <v>#REF!</v>
      </c>
      <c r="I19"/>
    </row>
    <row r="21" ht="12.75">
      <c r="B21" s="21"/>
    </row>
    <row r="23" ht="12.75">
      <c r="B23" s="21" t="s">
        <v>25</v>
      </c>
    </row>
    <row r="26" spans="2:10" ht="12.75">
      <c r="B26" s="25" t="s">
        <v>31</v>
      </c>
      <c r="C26" s="26"/>
      <c r="D26" s="26"/>
      <c r="E26" s="26"/>
      <c r="F26" s="26"/>
      <c r="G26" s="26"/>
      <c r="H26" s="26"/>
      <c r="I26" s="26"/>
      <c r="J26" s="26"/>
    </row>
    <row r="27" spans="2:10" ht="18" customHeight="1">
      <c r="B27" s="26"/>
      <c r="C27" s="26"/>
      <c r="D27" s="26"/>
      <c r="E27" s="26"/>
      <c r="F27" s="26"/>
      <c r="G27" s="26"/>
      <c r="H27" s="26"/>
      <c r="I27" s="26"/>
      <c r="J27" s="26"/>
    </row>
    <row r="28" spans="2:10" ht="12.75">
      <c r="B28" s="26"/>
      <c r="C28" s="26"/>
      <c r="D28" s="26"/>
      <c r="E28" s="26"/>
      <c r="F28" s="26"/>
      <c r="G28" s="26"/>
      <c r="H28" s="26"/>
      <c r="I28" s="26"/>
      <c r="J28" s="26"/>
    </row>
    <row r="29" spans="2:10" ht="12.75">
      <c r="B29" s="26"/>
      <c r="C29" s="26"/>
      <c r="D29" s="26"/>
      <c r="E29" s="26"/>
      <c r="F29" s="26"/>
      <c r="G29" s="26"/>
      <c r="H29" s="26"/>
      <c r="I29" s="26"/>
      <c r="J29" s="26"/>
    </row>
    <row r="30" spans="2:10" ht="12.75">
      <c r="B30" s="26"/>
      <c r="C30" s="26"/>
      <c r="D30" s="26"/>
      <c r="E30" s="26"/>
      <c r="F30" s="26"/>
      <c r="G30" s="26"/>
      <c r="H30" s="26"/>
      <c r="I30" s="26"/>
      <c r="J30" s="26"/>
    </row>
    <row r="31" spans="2:10" ht="12.75">
      <c r="B31" s="26"/>
      <c r="C31" s="26"/>
      <c r="D31" s="26"/>
      <c r="E31" s="26"/>
      <c r="F31" s="26"/>
      <c r="G31" s="26"/>
      <c r="H31" s="26"/>
      <c r="I31" s="26"/>
      <c r="J31" s="26"/>
    </row>
    <row r="32" spans="2:10" ht="12.75">
      <c r="B32" s="26"/>
      <c r="C32" s="26"/>
      <c r="D32" s="26"/>
      <c r="E32" s="26"/>
      <c r="F32" s="26"/>
      <c r="G32" s="26"/>
      <c r="H32" s="26"/>
      <c r="I32" s="26"/>
      <c r="J32" s="26"/>
    </row>
    <row r="33" spans="2:10" ht="12.75">
      <c r="B33" s="26"/>
      <c r="C33" s="26"/>
      <c r="D33" s="26"/>
      <c r="E33" s="26"/>
      <c r="F33" s="26"/>
      <c r="G33" s="26"/>
      <c r="H33" s="26"/>
      <c r="I33" s="26"/>
      <c r="J33" s="26"/>
    </row>
    <row r="34" spans="2:10" ht="12.75">
      <c r="B34" s="26"/>
      <c r="C34" s="26"/>
      <c r="D34" s="26"/>
      <c r="E34" s="26"/>
      <c r="F34" s="26"/>
      <c r="G34" s="26"/>
      <c r="H34" s="26"/>
      <c r="I34" s="26"/>
      <c r="J34" s="26"/>
    </row>
    <row r="35" spans="2:10" ht="12.75">
      <c r="B35" s="26"/>
      <c r="C35" s="26"/>
      <c r="D35" s="26"/>
      <c r="E35" s="26"/>
      <c r="F35" s="26"/>
      <c r="G35" s="26"/>
      <c r="H35" s="26"/>
      <c r="I35" s="26"/>
      <c r="J35" s="26"/>
    </row>
    <row r="36" spans="2:10" ht="12.75">
      <c r="B36" s="26"/>
      <c r="C36" s="26"/>
      <c r="D36" s="26"/>
      <c r="E36" s="26"/>
      <c r="F36" s="26"/>
      <c r="G36" s="26"/>
      <c r="H36" s="26"/>
      <c r="I36" s="26"/>
      <c r="J36" s="26"/>
    </row>
    <row r="37" spans="2:10" ht="12.75">
      <c r="B37" s="26"/>
      <c r="C37" s="26"/>
      <c r="D37" s="26"/>
      <c r="E37" s="26"/>
      <c r="F37" s="26"/>
      <c r="G37" s="26"/>
      <c r="H37" s="26"/>
      <c r="I37" s="26"/>
      <c r="J37" s="26"/>
    </row>
    <row r="38" spans="2:10" ht="12.75">
      <c r="B38" s="26"/>
      <c r="C38" s="26"/>
      <c r="D38" s="26"/>
      <c r="E38" s="26"/>
      <c r="F38" s="26"/>
      <c r="G38" s="26"/>
      <c r="H38" s="26"/>
      <c r="I38" s="26"/>
      <c r="J38" s="26"/>
    </row>
    <row r="39" spans="2:10" ht="12" customHeight="1">
      <c r="B39" s="26"/>
      <c r="C39" s="26"/>
      <c r="D39" s="26"/>
      <c r="E39" s="26"/>
      <c r="F39" s="26"/>
      <c r="G39" s="26"/>
      <c r="H39" s="26"/>
      <c r="I39" s="26"/>
      <c r="J39" s="26"/>
    </row>
    <row r="40" spans="2:10" ht="12.75" hidden="1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2.75" hidden="1"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9.75" customHeight="1" hidden="1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2.75" hidden="1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2.75" hidden="1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2.75" hidden="1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2.75" hidden="1">
      <c r="B46" s="26"/>
      <c r="C46" s="26"/>
      <c r="D46" s="26"/>
      <c r="E46" s="26"/>
      <c r="F46" s="26"/>
      <c r="G46" s="26"/>
      <c r="H46" s="26"/>
      <c r="I46" s="26"/>
      <c r="J46" s="26"/>
    </row>
  </sheetData>
  <sheetProtection selectLockedCells="1" selectUnlockedCells="1"/>
  <mergeCells count="4">
    <mergeCell ref="A2:B2"/>
    <mergeCell ref="A7:F7"/>
    <mergeCell ref="A14:F14"/>
    <mergeCell ref="B26:J46"/>
  </mergeCells>
  <printOptions/>
  <pageMargins left="0.21875" right="0.3736111111111111" top="0.44999999999999996" bottom="0.41736111111111107" header="0.2125" footer="0.1798611111111111"/>
  <pageSetup firstPageNumber="1" useFirstPageNumber="1" horizontalDpi="300" verticalDpi="300" orientation="landscape" paperSize="9" scale="89" r:id="rId1"/>
  <headerFooter alignWithMargins="0">
    <oddHeader>&amp;C&amp;A</oddHeader>
    <oddFooter>&amp;CPage 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Musiała</dc:creator>
  <cp:keywords/>
  <dc:description/>
  <cp:lastModifiedBy>USKPC06218</cp:lastModifiedBy>
  <cp:lastPrinted>2016-01-04T07:26:58Z</cp:lastPrinted>
  <dcterms:created xsi:type="dcterms:W3CDTF">2021-03-01T12:09:46Z</dcterms:created>
  <dcterms:modified xsi:type="dcterms:W3CDTF">2022-11-10T11:11:14Z</dcterms:modified>
  <cp:category/>
  <cp:version/>
  <cp:contentType/>
  <cp:contentStatus/>
</cp:coreProperties>
</file>