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estawienie pakietów" sheetId="1" r:id="rId1"/>
    <sheet name="pakiet 1" sheetId="2" r:id="rId2"/>
    <sheet name="pakiet 2" sheetId="3" r:id="rId3"/>
    <sheet name="pakiet 3" sheetId="4" r:id="rId4"/>
    <sheet name="pakiet 4" sheetId="5" r:id="rId5"/>
  </sheets>
  <definedNames>
    <definedName name="_xlnm.Print_Area" localSheetId="2">'pakiet 2'!$A$3:$I$7</definedName>
  </definedNames>
  <calcPr fullCalcOnLoad="1"/>
</workbook>
</file>

<file path=xl/sharedStrings.xml><?xml version="1.0" encoding="utf-8"?>
<sst xmlns="http://schemas.openxmlformats.org/spreadsheetml/2006/main" count="481" uniqueCount="256">
  <si>
    <t>Nożyczki HOUSE-BELLUCCI, bardzo delikatne, dł. rob. 8 cm</t>
  </si>
  <si>
    <t>Igła WULLSTEIN; lekko zakrzywiona; dł. 16,5 cm</t>
  </si>
  <si>
    <t>Igła WULLSTEIN; lekko prosta; dł. 16,5 cm</t>
  </si>
  <si>
    <t>Igła WULLSTEIN; średnio zakrzywiona; dł. 16,5 cm</t>
  </si>
  <si>
    <t>Haczyk do podstawy strzemiączka, 0,2 mm, dł. 16 cm</t>
  </si>
  <si>
    <t>Haczyk do podstawy strzemiączka PLESTER, 0,6 mm, dł. 16 cm</t>
  </si>
  <si>
    <t>Elewator do podstawy strzemiączka FISCH, koniec zagięty do góry, 90°, 0,2 mm, dł. 16 cm</t>
  </si>
  <si>
    <t>Elewator do podstawy strzemiączka FISCH, koniec zagięty do dołu, 90°, 0,2 mm, dł. 16 cm</t>
  </si>
  <si>
    <t>Haczyk, zagięty 90°, dł. haczyka 0,4 mm; dł. 16 cm</t>
  </si>
  <si>
    <t>Haczyk, zagięty 90°, dł. haczyka 0,5 mm; dł. 16 cm</t>
  </si>
  <si>
    <t>Perforator ręczny FISCH, śr. 0,3 mm, dł. 16 cm</t>
  </si>
  <si>
    <t>Perforator ręczny FISCH, śr. 0,4 mm, dł. 16 cm</t>
  </si>
  <si>
    <t>Perforator ręczny FISCH, śr. 0,6 mm, dł. 16 cm</t>
  </si>
  <si>
    <t>Perforator, śr. 0,8 mm, dł. 16 cm</t>
  </si>
  <si>
    <t>Nóż okrągły 45°, śr. 2,3 mm, dł. 16 cm</t>
  </si>
  <si>
    <t>Nóż okrągły 45°, śr. 1 mm, dł. 16 cm</t>
  </si>
  <si>
    <t>Nóż okrągły 45°, śr. 1,5 mm, dł. 16 cm</t>
  </si>
  <si>
    <t>Nóż sierpowaty PLESTER, dwukrawędziowy, lekko zakrzywiony, model standardowy, dł. 16 cm</t>
  </si>
  <si>
    <t>Łyżeczka HOUSE, mała, rozm. 1 x 1,6 mm / 1,3 x 2 mm; dł. 15 cm</t>
  </si>
  <si>
    <t>Łyżeczka HOUSE, duża, rozm. 2 x 3,2 mm / 1,6 x 2,6 mm; dł. 15 cm</t>
  </si>
  <si>
    <t>Łyżeczka HOUSE, bardzo mała, zakrzywiona, rozm. 0,6 x 0,8 mm / 0,8 x 1 mm; dł. 17 cm</t>
  </si>
  <si>
    <t>Elewator HOUSE; koniec zagięty 15°, dł. 12 mm, szer. 1 mm; dł. 16 cm</t>
  </si>
  <si>
    <t>Szpatułka ZAUFAL, zakrzywiona, dł. 14,5 cm</t>
  </si>
  <si>
    <t>Kleszczyki uszne HARTMANN, bardzo delikatne, ząbkowane, 1 x 4,5 mm, dł. rob. 8 cm</t>
  </si>
  <si>
    <t>Nożyczki FISCH, zakrzywione, bardzo delikatne, koniec: ostry/ostry, dł. 10,5 cm</t>
  </si>
  <si>
    <t>Nożyczki WULLSTEIN, zakrzywione, koniec: ostry/ostry, dł. 14 cm</t>
  </si>
  <si>
    <t>Szczypce do cięcia drutu GUILFORD-WRIGHT, ząbkowane, dł. 10 cm</t>
  </si>
  <si>
    <t>Raspator PLESTER, szer. 8 mm, dł. 18 cm</t>
  </si>
  <si>
    <t>Rurka ssąca BARON, kanciasta, uchwyt z otworem, z LUER-Lock, śr. zew. 1 mm, dł. rob. 7,5 cm</t>
  </si>
  <si>
    <t>Rurka ssąca BARON, kanciasta, uchwyt z otworem, z LUER-Lock, śr. zew. 1,7 mm, dł. rob. 7,5 cm</t>
  </si>
  <si>
    <t>Rurka ssąca BARON, kanciasta, uchwyt z otworem, z LUER-Lock, śr. zew. 2,3 mm, dł. rob. 7,5 cm</t>
  </si>
  <si>
    <t>Rurka ssąca, prosta, odkształcalna, z LUER-Lock, śr. zew. 0,7 mm, dł. rob. 10 cm</t>
  </si>
  <si>
    <t>Rurka ssąca, prosta, odkształcalna, z LUER-Lock, śr. zew. 0,5 mm, dł. rob. 10 cm</t>
  </si>
  <si>
    <t>Rurka ssąca, prosta, odkształcalna, z LUER-Lock, śr. zew. 1 mm, dł. rob. 10 cm</t>
  </si>
  <si>
    <t>Rurka ssąca, kątowa, z LUER-Lock, śr. zew. 0,5 mm, dł. rob. 6 cm</t>
  </si>
  <si>
    <t>Płaszcz ssąco-płuczący 30° do CLEARVISION, owal 4,8x6 mm, dł. rob. 14 cm, do zast. z optyką 7230BA</t>
  </si>
  <si>
    <t>Dłuto COTTLE, płaskie, z podziałką, proste, szer. 4 mm, dł. 18,5 cm</t>
  </si>
  <si>
    <t>Dłuto COTTLE, płaskie, z podziałką, proste, szer. 6 mm, dł. 18,5 cm</t>
  </si>
  <si>
    <t>Optyka HOPKINS II 0°, śr. 2,7 mm, dł. 18 cm, autoklawowalna</t>
  </si>
  <si>
    <t>Kleszcze zatokowe grzybkowe STAMMBERGER, tnące okrągło, proste, śr. 3,5 mm, dł. 18 cm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</si>
  <si>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</si>
  <si>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</si>
  <si>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</si>
  <si>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</si>
  <si>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</si>
  <si>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</si>
  <si>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</si>
  <si>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</si>
  <si>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</si>
  <si>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</si>
  <si>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</si>
  <si>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</si>
  <si>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</si>
  <si>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</si>
  <si>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</si>
  <si>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</si>
  <si>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</si>
  <si>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</si>
  <si>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</si>
  <si>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</si>
  <si>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</si>
  <si>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</si>
  <si>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</si>
  <si>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</si>
  <si>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</si>
  <si>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</si>
  <si>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</si>
  <si>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</si>
  <si>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</si>
  <si>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</si>
  <si>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</si>
  <si>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</si>
  <si>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</si>
  <si>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</si>
  <si>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</si>
  <si>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</si>
  <si>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</si>
  <si>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</si>
  <si>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</si>
  <si>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</si>
  <si>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</si>
  <si>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</si>
  <si>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</si>
  <si>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</si>
  <si>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</si>
  <si>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</si>
  <si>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</si>
  <si>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Nóż okrągły 90°, śr. 1 mm, dł. 16 cm</t>
  </si>
  <si>
    <t>51.</t>
  </si>
  <si>
    <t>52.</t>
  </si>
  <si>
    <t>Nóż okrągły 90°, śr. 1,5 mm, dł. 16 cm</t>
  </si>
  <si>
    <t>Kleszcze zatokowe HEUWIESER, zakrzywione do dołu 140°, rozwarcie branszy do 155°, dł. rob. 10 cm</t>
  </si>
  <si>
    <t>53.</t>
  </si>
  <si>
    <t>54.</t>
  </si>
  <si>
    <t>Rurka ssąca FERGUSON, uchwyt z otworem, z LUER, z mandrynem, 12 Fr., dł. rob. 11 cm</t>
  </si>
  <si>
    <t>Klips oświetlający, krótki, do oświetlania proksymalnego</t>
  </si>
  <si>
    <t>55.</t>
  </si>
  <si>
    <t>56.</t>
  </si>
  <si>
    <t>Kleszcze tnące KLEINSASSER; bransze zakrzyw. w prawo, miseczkowe, okrągłe śr. 2 mm; dł. rob. 23 cm</t>
  </si>
  <si>
    <t>57.</t>
  </si>
  <si>
    <t>Kleszcze tnące KLEINSASSER; bransze zakrzyw. w lewo, miseczkowe, okrągłe śr. 2 mm; dł. rob. 23 cm</t>
  </si>
  <si>
    <t>Kleszcze LINDHOLM, do rozwierania strun głosowych, dł. rob. 24 cm</t>
  </si>
  <si>
    <t>Haczyk do mikrochirurgii krtani; zagięty 90° dł. zagięcia 5 mm; dł. rob. 23 cm</t>
  </si>
  <si>
    <t>Kleszcze tnące KLEINSASSER; bransze proste, miseczkowe, okrągłe śr. 2 mm; dł. rob. 23 cm</t>
  </si>
  <si>
    <t>Łyżeczka BECKMANN, do adenotomii, prosta, rozm. 1, dł. 22 cm</t>
  </si>
  <si>
    <t>Łyżeczka BECKMANN, do adenotomii, prosta, rozm. 2, dł. 22 cm</t>
  </si>
  <si>
    <t>Łyżeczka BECKMANN, do adenotomii, prosta, rozm. 3, dł. 22 cm</t>
  </si>
  <si>
    <t>Rurka ssąca KLEINSASSER, śr. zew. 2,5 mm, dł. rob. 23 cm</t>
  </si>
  <si>
    <t>l.p</t>
  </si>
  <si>
    <t xml:space="preserve">Nazwa </t>
  </si>
  <si>
    <t xml:space="preserve">ilość </t>
  </si>
  <si>
    <t xml:space="preserve">j.m </t>
  </si>
  <si>
    <t>szt.</t>
  </si>
  <si>
    <t xml:space="preserve">Razem </t>
  </si>
  <si>
    <t>Razem</t>
  </si>
  <si>
    <t>kpl.</t>
  </si>
  <si>
    <t>Szczypce do drutu (kleszczyki do założenia protezki) FISCH-McGEE, proste, dł. rob. 8 cm</t>
  </si>
  <si>
    <t>Szczypce do drutu (kleszczyki do założenia protezki) McGEE, proste, dł. rob. 8 cm</t>
  </si>
  <si>
    <t>l.p.</t>
  </si>
  <si>
    <t>nazwa</t>
  </si>
  <si>
    <t>j.m.</t>
  </si>
  <si>
    <t>ilość</t>
  </si>
  <si>
    <t>stawka VAT</t>
  </si>
  <si>
    <t>Producent/
nazwa handl.</t>
  </si>
  <si>
    <t>Numer
katal.</t>
  </si>
  <si>
    <t>Rozwieracz typu FISCH, dł. 17-18 cm</t>
  </si>
  <si>
    <t>Pakiet 1</t>
  </si>
  <si>
    <t>25.</t>
  </si>
  <si>
    <t>27.</t>
  </si>
  <si>
    <t>49.</t>
  </si>
  <si>
    <t>Pakiet 2</t>
  </si>
  <si>
    <t>Kątnica  typu hi-line xs microspeed, dł robocza 40 mm.</t>
  </si>
  <si>
    <t>Kątnica  typu hi-line xs microspeed, dł robocza 70 mm.</t>
  </si>
  <si>
    <t>Sprzęt kompatybilny z posiadaną przez Zamawiającego wiertarką otolaryngologiczną prod. Aesculap</t>
  </si>
  <si>
    <t>Optyka otoskopowa, dł. 11 cm, śr. 2,7 mm, kąt patrzenia 0°, autoklawowalna wyposażona w:
- system soczewek wałeczkowych typu HOPKINS,
- szkiełko szafirowe w okularze odporne na zarysowania,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</t>
  </si>
  <si>
    <t>Pakiet 5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</si>
  <si>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</si>
  <si>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</si>
  <si>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</si>
  <si>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</si>
  <si>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 xml:space="preserve">PARAMETRY BEZWZGLĘDNIE WYMAGANE DLA OFEROWANYCH NARZĘDZI </t>
  </si>
  <si>
    <t>Lp</t>
  </si>
  <si>
    <t>Parametr / warunek wymagany</t>
  </si>
  <si>
    <t>OPIS oferowanego parametru nr str. w katalogach  potwierdzających wymagane parametry</t>
  </si>
  <si>
    <t>Odpowiedź Wykonawcy</t>
  </si>
  <si>
    <t>Wymagania dotyczące narzędzi:</t>
  </si>
  <si>
    <t>Długość narzędzi może różnić się od wymaganej nie więcej niż ± 3 mm. Pozostałe wymiary nie mogą się różnić więcej niż +/ 5%.</t>
  </si>
  <si>
    <t>TAK,</t>
  </si>
  <si>
    <t>Narzędzia matowane, wymóg  ten nie dotyczy zakończeń rękojeści, narzędzi specjalnego wykonania (np.: imadeł i pincet z nakładkami twardymi lub obcęgów, nożyc i nożyczek o utwardzonych ostrzach).</t>
  </si>
  <si>
    <t>Stalowe narzędzia chirurgiczne z fabrycznie naniesioną nazwą producenta.</t>
  </si>
  <si>
    <t xml:space="preserve">Narzędzia muszą posiadać możliwość : </t>
  </si>
  <si>
    <t>4.1</t>
  </si>
  <si>
    <t>mycia (ultradźwięki, neutralizacja, dopuszczonymi środkami myjącymi)</t>
  </si>
  <si>
    <t>4.2</t>
  </si>
  <si>
    <t>dezynfekcji (temperaturowa i chemiczna dopuszczonymi środkami dezynfekcyjnymi)</t>
  </si>
  <si>
    <t>4.3</t>
  </si>
  <si>
    <t>sterylizacji (parowa w autoklawach 134°C, tlenek etylenu dla materiałów wrażliwych temperatura 51°C)</t>
  </si>
  <si>
    <t xml:space="preserve">Nożyczki, kleszczyki, imadła wykonane ze stali odpornych na działanie korozji . </t>
  </si>
  <si>
    <t>Narzędzia fabrycznie nowe –  rok produkcji 2019</t>
  </si>
  <si>
    <r>
      <t>*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Odpowiedź „NIE”  powoduje odrzucenie oferty</t>
    </r>
  </si>
  <si>
    <t>Gwarancja min.24 miesiące, w okresie gwarancji przeglądy zgodnie z wymaganiami Producenta</t>
  </si>
  <si>
    <t>Gwarancja minimum 24 miesiące</t>
  </si>
  <si>
    <t>Gwarancja min.24 miesiące, w okresie gwarancji przeglądy zgodnie z wymaganiami Producenta - jeśli dotyczy.</t>
  </si>
  <si>
    <t>wstępna cena netto</t>
  </si>
  <si>
    <t>wstępna cena brutto</t>
  </si>
  <si>
    <t>wstępna wartość netto</t>
  </si>
  <si>
    <t>wstępna wartość brutto</t>
  </si>
  <si>
    <t>Pakiet 3</t>
  </si>
  <si>
    <t>Wziernik nosowy Hartmann, mały typu 08 – 285 lub tożsamy</t>
  </si>
  <si>
    <t>Wziernik nosowy Hartmann, duży typu 08 – 2886  lub tożsamy</t>
  </si>
  <si>
    <t>Wziernik usznny typu Hartmann o średnicy 4,0 mm</t>
  </si>
  <si>
    <t>Wziernik usznny typu Hartmann o średnicy 5,0 mm</t>
  </si>
  <si>
    <t>Wziernik usznny typu Hartmann o średnicy 6,0 mm</t>
  </si>
  <si>
    <t>Wziernik usznny typu Hartmann o średnicy 7,0 mm</t>
  </si>
  <si>
    <t>Balony typu Politzer z czterema oliwkami o rozmiarach Ø 13, Ø15, Ø17, Ø 19 mm i łącznikiem typu Luer</t>
  </si>
  <si>
    <t>Watorzymacz skrętny z uchwytem Ø1,2 mm o długości 140 mm</t>
  </si>
  <si>
    <t>Watorzymacz skrętny z uchwytem Ø1,5 mm o długości 140 mm</t>
  </si>
  <si>
    <t>Ssak uszny o średnicy 1,2 i długości 70 mm</t>
  </si>
  <si>
    <t>Ssak uszny o średnicy 1,5 i długości 70 mm</t>
  </si>
  <si>
    <t>Ssak uszny o średnicy 1,8 i długości 70 mm</t>
  </si>
  <si>
    <t>Ssak uszny o średnicy 2,0 i długości 70 mm</t>
  </si>
  <si>
    <t>Ssak uszny o średnicy 1,2 i długości 70 mm z wentylkiem</t>
  </si>
  <si>
    <t>Ssak uszny o średnicy 1,5 i długości 70 mm z wentylkiem</t>
  </si>
  <si>
    <t>Ssak uszny o średnicy 1,8 i długości 70 mm z wentylkiem</t>
  </si>
  <si>
    <t>Ssak uszny o średnicy 2,0 i długości 70 mm z wentylkiem</t>
  </si>
  <si>
    <t>Ssak nosowy prosty nr 2 o średnicy 2,5 mm i długosci 100 mm z wentylkiem w uchwycie i rurce</t>
  </si>
  <si>
    <t>Ssak nosowy prosty nr 3 o średnicy 3,0 mm i długosci 100 mm z wentylkiem w uchwycie i rurce</t>
  </si>
  <si>
    <t>Ssak nosowy prosty nr 4 o średnicy 4,0 mm i długosci 100 mm z wentylkiem w uchwycie i rurce</t>
  </si>
  <si>
    <t>08-420 Haczyk uszny typu Lucae mały o długości 140 mm</t>
  </si>
  <si>
    <t>08-421 Haczyk uszny typu Lucae średni o długości 140 mm</t>
  </si>
  <si>
    <t>08-422 Haczyk uszny typu Lucae duży o długości 140 mm</t>
  </si>
  <si>
    <t>08-623 Pinceta bagnetowa o długości 160 mm typu Jansen</t>
  </si>
  <si>
    <t>Pinceta bagnetowa o długości 200 mm typu Grunwald typu 08-624  lub tożsamy</t>
  </si>
  <si>
    <t>Pinceta kątowa o długości 100 mm uszna typu 08-623 lub tożsamy</t>
  </si>
  <si>
    <t>Rączka do lusterka krtaniowego</t>
  </si>
  <si>
    <t>Lusterko krtaniowe nr 5 Ø20</t>
  </si>
  <si>
    <t>Lusterko krtaniowe nr 6 Ø22</t>
  </si>
  <si>
    <t>Lusterko krtaniowe nr 7 Ø24</t>
  </si>
  <si>
    <t>Lusterko krtaniowe nr 8 Ø25</t>
  </si>
  <si>
    <t>Kleszczyki uszne laryngologiczne płaskie tzpu 08-630 lub tożsame</t>
  </si>
  <si>
    <t>Praska o długości 110 mm do zgniatania tkanki typu 08-250 METECH lub tożsama</t>
  </si>
  <si>
    <t>Wziernik  nosowy  Hartman mały typu 08-285  lub tożsamy</t>
  </si>
  <si>
    <t>Wziernik  nosowy  Hartman  duży typu 08-286  lub tożsamy</t>
  </si>
  <si>
    <t>Wziernik uszny typu hartman o śr. 3,0 mm typu 08-261  lub tożsamy</t>
  </si>
  <si>
    <t>Wziernik uszny typu hartman o śr. 3,5 mm typu 08-262  lub tożsamy</t>
  </si>
  <si>
    <t>Wziernik uszny typu hartman o śr. 4,5 mm typu 08-264  lub tożsamy</t>
  </si>
  <si>
    <t>Wziernik uszny typu hartman o śr. 5,0 mm typu 08-265  lub tożsamy</t>
  </si>
  <si>
    <t>Wziernik uszny typu hartman o śr. 5,5 mm typu 08-266  lub tożsamy</t>
  </si>
  <si>
    <t>Wziernik uszny typu hartman o śr. 6,5  mm typu 08-268  lub tożsamy</t>
  </si>
  <si>
    <t>Ssak uszny o średnicy 1,2 i dłu. 70 mm typu 08-137  lub tożsamy</t>
  </si>
  <si>
    <t>Ssak uszny o średnicy 1,5  i dłu. 70 mm typu 08-138 lub tożsamy</t>
  </si>
  <si>
    <t>Ssak uszny o średnicy 1,8  i dłu. 70 mm typu 08-139  lub tożsamy</t>
  </si>
  <si>
    <t>Ssak uszny o średnicy 2,0  i dłu. 70 mm typu 08-140  lub tożsamy</t>
  </si>
  <si>
    <t>Ssak uszny o średnicy 1,2 i dłu. 70 mm z wentylkiem 08-147 lub tożsamy</t>
  </si>
  <si>
    <t>Ssak uszny o średnicy 1,5 i dłu. 70 mm z wentylkiem typu 08-148  lub tożsamy</t>
  </si>
  <si>
    <t>Ssak uszny o średnicy 1,8 i dłu. 70 mm z wentylkiem typu 08-149  lub tożsamy</t>
  </si>
  <si>
    <t>Ssak uszny o średnicy 2,0  i dłu. 70 mm z wentylkiem typu 08-150  lub tożsamy</t>
  </si>
  <si>
    <t>Ssak nosowy  prosty nr 2  o średnicy 2,5 mm i dług. 100 mm z wentylkiem  w uchwycie i rurce typu 08-182 lub tożsamy</t>
  </si>
  <si>
    <t>Ssak nosowy  prosty nr 3   o średnicy 3,0  mm i dług. 100 mm z wentylkiem  w uchwycie i rurce typu 08-183  lub tożsamy</t>
  </si>
  <si>
    <t>Ssak nosowy  prosty nr 4  o średnicy 4,0  mm i dług. 100 mm z wentylkiem  w uchwycie i rurce typu 08-184  lub tożsamy</t>
  </si>
  <si>
    <t>Pinceta bagnetowa  o dł. 160 mm typu Jansen typu 08- 623 lub tożsama</t>
  </si>
  <si>
    <t>Pinceta bagnetowa  o dł. 200 mm typu Grunwald typu 08- 624 lub tożsama</t>
  </si>
  <si>
    <t>Pinceta uszna  kątowa  dł. 100 mm typu 08-627 lub tożsama</t>
  </si>
  <si>
    <t>Osteotom o szerokości 4 mm i długości 185 mm typu 08-230 lub tożsamy</t>
  </si>
  <si>
    <t>Osteotom o szerokości 6 mm i długości 185 mm typu 08-231 lub tożsamy</t>
  </si>
  <si>
    <t>Dłutko  o szerokości 6 mm i długości 185 mm typu 08-240 lub tożsame</t>
  </si>
  <si>
    <t>Dłutko  o szerokości 6 mm i długości 185 mm typu 08-241 lub tożsame</t>
  </si>
  <si>
    <t>Haczyk uszny  typu Lucare mały o dł. 140 mm typu 08-420 lub tożsamy</t>
  </si>
  <si>
    <t>Haczyk uszny  typu Lucare średni o dł. 140 mm typu 08-421 lub tożsamy</t>
  </si>
  <si>
    <t>Haczyk uszny  typu Lucare duży  o dł. 140 mm typu 08-422 lub tożsamy</t>
  </si>
  <si>
    <t>Podważka dwustronna o szerokości 4 i 5 mm i dł. 185 mm wygięta i tępa</t>
  </si>
  <si>
    <t>Podważka dwustronna o szerokości 5 mm i dł. 145 mm wygięta i tępa typu</t>
  </si>
  <si>
    <t xml:space="preserve">Lusterka krtaniowe nr 3 z uchwytem 16 mm </t>
  </si>
  <si>
    <t>Lusterka krtaniowe nr 4  z uchwytem 18 mm</t>
  </si>
  <si>
    <t>Lusterko krtaniowe nr 3 z uchwytem 20 mm</t>
  </si>
  <si>
    <t>Koska górna 08 –549 lub tożsama</t>
  </si>
  <si>
    <t>Koska dolna typu 08- 550 lub tożsama</t>
  </si>
  <si>
    <t>Watotrzymacz typu Brunigs o dł. 180 mm typu 08-320 lub tożsamy</t>
  </si>
  <si>
    <t>Watotrzymacz typu Petelson o dł. 190 mm typu 08-321 lub tożsamy</t>
  </si>
  <si>
    <t>Watotrzymacz  typu Brunigs o dł. 120 mm typu 08-415 lub tożsamy</t>
  </si>
  <si>
    <t>Watotrzymacz typu Radzymiński dwustronny  o dł. 130 mm typu 08- 416 lub tożsamy</t>
  </si>
  <si>
    <t>Kleszczyki uszne proste płaskie 80mm typu 08-630 lub tożsame</t>
  </si>
  <si>
    <t>………………………………………………………</t>
  </si>
  <si>
    <t>załącznik nr 1</t>
  </si>
  <si>
    <t>pieczątka nagłówkowa Wykonawcy</t>
  </si>
  <si>
    <t xml:space="preserve">Wartość netto </t>
  </si>
  <si>
    <t>%  VAT</t>
  </si>
  <si>
    <t>Wartość brutto</t>
  </si>
  <si>
    <t xml:space="preserve">wartość brutto słownie: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</si>
  <si>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</si>
  <si>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</t>
  </si>
  <si>
    <t>FORMULARZ ASORTYMENTOWO - CENOWY- ZESTAWIENIE PAKIETÓW</t>
  </si>
  <si>
    <t xml:space="preserve">DZP.242.451.2019  </t>
  </si>
  <si>
    <t>Nazwa postępowania: Dostawa narzędzi chirurgicznych oraz sprzętu medycznego dla Kliniki Otolaryngologii i Poradni Otolaryngologicznej</t>
  </si>
  <si>
    <t>PAKIET</t>
  </si>
  <si>
    <t>DOSTAWA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</si>
</sst>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&quot; zł&quot;_-;\-* #,##0.00&quot; zł&quot;_-;_-* \-??&quot; zł&quot;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Arial CE"/>
      <family val="2"/>
    </font>
    <font>
      <i/>
      <sz val="10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0" fillId="0" borderId="0">
      <alignment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" fillId="0" borderId="0" xfId="54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4" fontId="4" fillId="0" borderId="10" xfId="54" applyNumberFormat="1" applyFont="1" applyBorder="1" applyAlignment="1">
      <alignment horizontal="center" vertical="center" wrapText="1"/>
      <protection/>
    </xf>
    <xf numFmtId="0" fontId="3" fillId="0" borderId="0" xfId="54">
      <alignment/>
      <protection/>
    </xf>
    <xf numFmtId="0" fontId="3" fillId="0" borderId="0" xfId="54" applyAlignment="1">
      <alignment/>
      <protection/>
    </xf>
    <xf numFmtId="0" fontId="3" fillId="0" borderId="0" xfId="54" applyAlignment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3" fillId="0" borderId="10" xfId="54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54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wrapText="1"/>
    </xf>
    <xf numFmtId="0" fontId="63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4" fillId="0" borderId="0" xfId="54" applyFont="1" applyFill="1" applyAlignment="1">
      <alignment horizontal="center" vertic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0" fontId="40" fillId="0" borderId="0" xfId="53" applyFont="1">
      <alignment/>
      <protection/>
    </xf>
    <xf numFmtId="0" fontId="40" fillId="0" borderId="0" xfId="53" applyFont="1" applyAlignment="1">
      <alignment horizontal="right"/>
      <protection/>
    </xf>
    <xf numFmtId="0" fontId="41" fillId="0" borderId="0" xfId="53" applyFont="1" applyAlignment="1">
      <alignment horizontal="right"/>
      <protection/>
    </xf>
    <xf numFmtId="0" fontId="15" fillId="0" borderId="0" xfId="53" applyFont="1" applyAlignment="1">
      <alignment horizontal="right"/>
      <protection/>
    </xf>
    <xf numFmtId="0" fontId="17" fillId="0" borderId="0" xfId="53" applyFont="1">
      <alignment/>
      <protection/>
    </xf>
    <xf numFmtId="0" fontId="42" fillId="0" borderId="0" xfId="53" applyFont="1" applyAlignment="1">
      <alignment horizontal="center"/>
      <protection/>
    </xf>
    <xf numFmtId="0" fontId="42" fillId="0" borderId="0" xfId="53" applyFont="1" applyAlignment="1">
      <alignment horizontal="right"/>
      <protection/>
    </xf>
    <xf numFmtId="0" fontId="17" fillId="0" borderId="0" xfId="53" applyFont="1" applyAlignment="1">
      <alignment horizontal="right"/>
      <protection/>
    </xf>
    <xf numFmtId="0" fontId="40" fillId="0" borderId="0" xfId="53" applyFont="1" applyAlignment="1">
      <alignment horizontal="center"/>
      <protection/>
    </xf>
    <xf numFmtId="0" fontId="40" fillId="0" borderId="0" xfId="53" applyFont="1" applyAlignment="1">
      <alignment vertical="center"/>
      <protection/>
    </xf>
    <xf numFmtId="0" fontId="18" fillId="0" borderId="0" xfId="53" applyFont="1" applyAlignment="1">
      <alignment horizontal="right"/>
      <protection/>
    </xf>
    <xf numFmtId="0" fontId="18" fillId="0" borderId="0" xfId="53" applyFont="1">
      <alignment/>
      <protection/>
    </xf>
    <xf numFmtId="0" fontId="17" fillId="0" borderId="0" xfId="53" applyFont="1" applyBorder="1">
      <alignment/>
      <protection/>
    </xf>
    <xf numFmtId="0" fontId="41" fillId="0" borderId="12" xfId="53" applyFont="1" applyFill="1" applyBorder="1" applyAlignment="1">
      <alignment horizontal="center" vertical="center" wrapText="1"/>
      <protection/>
    </xf>
    <xf numFmtId="0" fontId="41" fillId="0" borderId="13" xfId="53" applyFont="1" applyBorder="1" applyAlignment="1">
      <alignment horizontal="center" vertical="center" wrapText="1"/>
      <protection/>
    </xf>
    <xf numFmtId="0" fontId="41" fillId="0" borderId="14" xfId="53" applyFont="1" applyFill="1" applyBorder="1" applyAlignment="1">
      <alignment horizontal="center" vertical="center" wrapText="1"/>
      <protection/>
    </xf>
    <xf numFmtId="0" fontId="19" fillId="0" borderId="0" xfId="53" applyFont="1" applyAlignment="1">
      <alignment horizontal="center" vertical="center"/>
      <protection/>
    </xf>
    <xf numFmtId="0" fontId="40" fillId="0" borderId="10" xfId="53" applyFont="1" applyFill="1" applyBorder="1" applyAlignment="1">
      <alignment horizontal="center" vertical="center"/>
      <protection/>
    </xf>
    <xf numFmtId="2" fontId="40" fillId="0" borderId="10" xfId="53" applyNumberFormat="1" applyFont="1" applyFill="1" applyBorder="1" applyAlignment="1">
      <alignment horizontal="center" vertical="center" wrapText="1"/>
      <protection/>
    </xf>
    <xf numFmtId="2" fontId="40" fillId="0" borderId="10" xfId="53" applyNumberFormat="1" applyFont="1" applyFill="1" applyBorder="1" applyAlignment="1">
      <alignment horizontal="center" vertical="center"/>
      <protection/>
    </xf>
    <xf numFmtId="0" fontId="21" fillId="0" borderId="0" xfId="53" applyFont="1" applyAlignment="1">
      <alignment horizontal="center" vertical="center"/>
      <protection/>
    </xf>
    <xf numFmtId="0" fontId="41" fillId="0" borderId="0" xfId="53" applyFont="1" applyAlignment="1">
      <alignment vertical="center"/>
      <protection/>
    </xf>
    <xf numFmtId="0" fontId="40" fillId="0" borderId="15" xfId="53" applyFont="1" applyBorder="1">
      <alignment/>
      <protection/>
    </xf>
    <xf numFmtId="178" fontId="40" fillId="0" borderId="15" xfId="53" applyNumberFormat="1" applyFont="1" applyBorder="1">
      <alignment/>
      <protection/>
    </xf>
    <xf numFmtId="0" fontId="21" fillId="0" borderId="0" xfId="53" applyFont="1" applyAlignment="1">
      <alignment horizontal="center"/>
      <protection/>
    </xf>
    <xf numFmtId="0" fontId="40" fillId="0" borderId="0" xfId="53" applyFont="1" applyAlignment="1">
      <alignment horizontal="left" vertical="center" wrapText="1"/>
      <protection/>
    </xf>
    <xf numFmtId="0" fontId="40" fillId="0" borderId="0" xfId="53" applyFont="1" applyAlignment="1">
      <alignment horizontal="left"/>
      <protection/>
    </xf>
    <xf numFmtId="0" fontId="22" fillId="0" borderId="0" xfId="53" applyFont="1" applyAlignment="1">
      <alignment horizontal="center"/>
      <protection/>
    </xf>
    <xf numFmtId="0" fontId="43" fillId="0" borderId="0" xfId="0" applyFont="1" applyAlignment="1">
      <alignment/>
    </xf>
    <xf numFmtId="0" fontId="40" fillId="0" borderId="0" xfId="53" applyFont="1" applyAlignment="1">
      <alignment horizontal="center"/>
      <protection/>
    </xf>
    <xf numFmtId="0" fontId="42" fillId="0" borderId="0" xfId="53" applyFont="1" applyAlignment="1">
      <alignment horizontal="center"/>
      <protection/>
    </xf>
    <xf numFmtId="0" fontId="41" fillId="0" borderId="0" xfId="53" applyFont="1" applyBorder="1" applyAlignment="1">
      <alignment horizontal="center"/>
      <protection/>
    </xf>
    <xf numFmtId="0" fontId="41" fillId="0" borderId="0" xfId="53" applyFont="1" applyBorder="1" applyAlignment="1">
      <alignment horizontal="left" vertical="center" wrapText="1"/>
      <protection/>
    </xf>
    <xf numFmtId="0" fontId="42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41" fillId="0" borderId="17" xfId="53" applyFont="1" applyFill="1" applyBorder="1" applyAlignment="1">
      <alignment horizontal="center" vertical="center"/>
      <protection/>
    </xf>
    <xf numFmtId="0" fontId="41" fillId="0" borderId="18" xfId="53" applyFont="1" applyFill="1" applyBorder="1" applyAlignment="1">
      <alignment horizontal="center" vertical="center"/>
      <protection/>
    </xf>
    <xf numFmtId="0" fontId="40" fillId="0" borderId="17" xfId="53" applyFont="1" applyFill="1" applyBorder="1" applyAlignment="1">
      <alignment horizontal="center" vertical="center"/>
      <protection/>
    </xf>
    <xf numFmtId="0" fontId="40" fillId="0" borderId="11" xfId="53" applyFont="1" applyFill="1" applyBorder="1" applyAlignment="1">
      <alignment horizontal="center" vertical="center"/>
      <protection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Jaroslaw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8" sqref="A8:B8"/>
    </sheetView>
  </sheetViews>
  <sheetFormatPr defaultColWidth="9.140625" defaultRowHeight="12" customHeight="1"/>
  <cols>
    <col min="1" max="1" width="3.8515625" style="78" customWidth="1"/>
    <col min="2" max="2" width="66.8515625" style="87" customWidth="1"/>
    <col min="3" max="3" width="13.140625" style="78" customWidth="1"/>
    <col min="4" max="4" width="9.57421875" style="78" customWidth="1"/>
    <col min="5" max="5" width="15.57421875" style="78" customWidth="1"/>
    <col min="6" max="16384" width="9.140625" style="82" customWidth="1"/>
  </cols>
  <sheetData>
    <row r="1" spans="1:6" ht="19.5" customHeight="1">
      <c r="A1" s="107" t="s">
        <v>242</v>
      </c>
      <c r="B1" s="107"/>
      <c r="C1" s="79"/>
      <c r="E1" s="80" t="s">
        <v>243</v>
      </c>
      <c r="F1" s="81"/>
    </row>
    <row r="2" spans="1:6" ht="12.75">
      <c r="A2" s="108" t="s">
        <v>244</v>
      </c>
      <c r="B2" s="108"/>
      <c r="C2" s="84"/>
      <c r="D2" s="83"/>
      <c r="E2" s="80" t="s">
        <v>252</v>
      </c>
      <c r="F2" s="85"/>
    </row>
    <row r="3" spans="1:6" ht="12.75">
      <c r="A3" s="86"/>
      <c r="C3" s="79"/>
      <c r="E3" s="79"/>
      <c r="F3" s="85"/>
    </row>
    <row r="4" spans="1:6" ht="12.75">
      <c r="A4" s="86"/>
      <c r="C4" s="79"/>
      <c r="E4" s="79"/>
      <c r="F4" s="85"/>
    </row>
    <row r="5" spans="1:6" s="89" customFormat="1" ht="18.75">
      <c r="A5" s="109" t="s">
        <v>251</v>
      </c>
      <c r="B5" s="109"/>
      <c r="C5" s="109"/>
      <c r="D5" s="109"/>
      <c r="E5" s="109"/>
      <c r="F5" s="88"/>
    </row>
    <row r="6" spans="1:6" ht="18.75" customHeight="1">
      <c r="A6" s="110" t="s">
        <v>253</v>
      </c>
      <c r="B6" s="110"/>
      <c r="C6" s="110"/>
      <c r="D6" s="110"/>
      <c r="E6" s="110"/>
      <c r="F6" s="90"/>
    </row>
    <row r="7" spans="1:5" s="94" customFormat="1" ht="12.75">
      <c r="A7" s="122" t="s">
        <v>254</v>
      </c>
      <c r="B7" s="123"/>
      <c r="C7" s="91" t="s">
        <v>245</v>
      </c>
      <c r="D7" s="92" t="s">
        <v>246</v>
      </c>
      <c r="E7" s="93" t="s">
        <v>247</v>
      </c>
    </row>
    <row r="8" spans="1:5" s="98" customFormat="1" ht="81" customHeight="1">
      <c r="A8" s="124" t="s">
        <v>40</v>
      </c>
      <c r="B8" s="125"/>
      <c r="C8" s="96"/>
      <c r="D8" s="95"/>
      <c r="E8" s="97"/>
    </row>
    <row r="9" spans="1:5" s="98" customFormat="1" ht="70.5" customHeight="1">
      <c r="A9" s="124" t="s">
        <v>41</v>
      </c>
      <c r="B9" s="125"/>
      <c r="C9" s="96"/>
      <c r="D9" s="95"/>
      <c r="E9" s="97"/>
    </row>
    <row r="10" spans="1:5" s="98" customFormat="1" ht="45.75" customHeight="1">
      <c r="A10" s="124" t="s">
        <v>42</v>
      </c>
      <c r="B10" s="125"/>
      <c r="C10" s="96"/>
      <c r="D10" s="95"/>
      <c r="E10" s="97"/>
    </row>
    <row r="11" spans="1:5" s="98" customFormat="1" ht="45.75" customHeight="1">
      <c r="A11" s="124" t="s">
        <v>43</v>
      </c>
      <c r="B11" s="125"/>
      <c r="C11" s="96"/>
      <c r="D11" s="95"/>
      <c r="E11" s="97"/>
    </row>
    <row r="12" spans="1:5" s="98" customFormat="1" ht="24" customHeight="1">
      <c r="A12" s="124" t="s">
        <v>255</v>
      </c>
      <c r="B12" s="125"/>
      <c r="C12" s="96"/>
      <c r="D12" s="95"/>
      <c r="E12" s="97"/>
    </row>
    <row r="13" spans="1:5" s="102" customFormat="1" ht="13.5" thickBot="1">
      <c r="A13" s="78"/>
      <c r="B13" s="99" t="s">
        <v>248</v>
      </c>
      <c r="C13" s="100"/>
      <c r="D13" s="78"/>
      <c r="E13" s="101"/>
    </row>
    <row r="14" spans="1:5" s="102" customFormat="1" ht="12.75">
      <c r="A14" s="79"/>
      <c r="B14" s="103"/>
      <c r="C14" s="104"/>
      <c r="D14" s="78"/>
      <c r="E14" s="78"/>
    </row>
    <row r="15" spans="1:5" s="102" customFormat="1" ht="12.75">
      <c r="A15" s="78"/>
      <c r="B15" s="87"/>
      <c r="C15" s="78"/>
      <c r="D15" s="78"/>
      <c r="E15" s="78"/>
    </row>
    <row r="16" spans="1:9" s="102" customFormat="1" ht="12.75">
      <c r="A16" s="78"/>
      <c r="B16" s="87"/>
      <c r="C16" s="83"/>
      <c r="D16" s="83"/>
      <c r="E16" s="83"/>
      <c r="F16" s="105"/>
      <c r="G16" s="105"/>
      <c r="H16" s="105"/>
      <c r="I16" s="105"/>
    </row>
    <row r="17" spans="4:7" ht="12" customHeight="1">
      <c r="D17" s="106" t="s">
        <v>249</v>
      </c>
      <c r="E17" s="86"/>
      <c r="F17" s="82" t="s">
        <v>250</v>
      </c>
      <c r="G17" s="82" t="s">
        <v>250</v>
      </c>
    </row>
    <row r="23" spans="3:5" ht="12" customHeight="1">
      <c r="C23" s="111"/>
      <c r="D23" s="111"/>
      <c r="E23" s="111"/>
    </row>
  </sheetData>
  <sheetProtection/>
  <mergeCells count="11">
    <mergeCell ref="A11:B11"/>
    <mergeCell ref="A12:B12"/>
    <mergeCell ref="A1:B1"/>
    <mergeCell ref="A2:B2"/>
    <mergeCell ref="A5:E5"/>
    <mergeCell ref="A6:E6"/>
    <mergeCell ref="C23:E23"/>
    <mergeCell ref="A7:B7"/>
    <mergeCell ref="A8:B8"/>
    <mergeCell ref="A9:B9"/>
    <mergeCell ref="A10:B1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5"/>
  <sheetViews>
    <sheetView zoomScalePageLayoutView="0" workbookViewId="0" topLeftCell="A1">
      <selection activeCell="D28" sqref="D28"/>
    </sheetView>
  </sheetViews>
  <sheetFormatPr defaultColWidth="8.8515625" defaultRowHeight="12.75"/>
  <cols>
    <col min="1" max="1" width="5.421875" style="18" customWidth="1"/>
    <col min="2" max="2" width="62.8515625" style="28" customWidth="1"/>
    <col min="3" max="3" width="6.28125" style="18" customWidth="1"/>
    <col min="4" max="4" width="5.140625" style="19" bestFit="1" customWidth="1"/>
    <col min="5" max="5" width="10.421875" style="18" bestFit="1" customWidth="1"/>
    <col min="6" max="6" width="11.28125" style="18" bestFit="1" customWidth="1"/>
    <col min="7" max="7" width="13.28125" style="18" bestFit="1" customWidth="1"/>
    <col min="8" max="8" width="26.57421875" style="19" customWidth="1"/>
    <col min="9" max="9" width="10.140625" style="18" bestFit="1" customWidth="1"/>
    <col min="10" max="10" width="10.8515625" style="18" customWidth="1"/>
    <col min="11" max="16384" width="8.8515625" style="18" customWidth="1"/>
  </cols>
  <sheetData>
    <row r="2" spans="1:11" ht="12.75">
      <c r="A2" s="113" t="s">
        <v>126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15" customFormat="1" ht="38.25">
      <c r="A3" s="30" t="s">
        <v>118</v>
      </c>
      <c r="B3" s="30" t="s">
        <v>119</v>
      </c>
      <c r="C3" s="30" t="s">
        <v>120</v>
      </c>
      <c r="D3" s="31" t="s">
        <v>121</v>
      </c>
      <c r="E3" s="31" t="s">
        <v>163</v>
      </c>
      <c r="F3" s="31" t="s">
        <v>164</v>
      </c>
      <c r="G3" s="31" t="s">
        <v>165</v>
      </c>
      <c r="H3" s="31" t="s">
        <v>122</v>
      </c>
      <c r="I3" s="31" t="s">
        <v>166</v>
      </c>
      <c r="J3" s="30" t="s">
        <v>123</v>
      </c>
      <c r="K3" s="30" t="s">
        <v>124</v>
      </c>
    </row>
    <row r="4" spans="1:11" ht="25.5">
      <c r="A4" s="16" t="s">
        <v>40</v>
      </c>
      <c r="B4" s="21" t="s">
        <v>117</v>
      </c>
      <c r="C4" s="7" t="s">
        <v>112</v>
      </c>
      <c r="D4" s="27">
        <v>1</v>
      </c>
      <c r="E4" s="17"/>
      <c r="F4" s="17">
        <f aca="true" t="shared" si="0" ref="F4:F32">+E4*1.08</f>
        <v>0</v>
      </c>
      <c r="G4" s="17">
        <f aca="true" t="shared" si="1" ref="G4:G32">+D4*E4</f>
        <v>0</v>
      </c>
      <c r="H4" s="26">
        <v>8</v>
      </c>
      <c r="I4" s="17">
        <f aca="true" t="shared" si="2" ref="I4:I32">+D4*F4</f>
        <v>0</v>
      </c>
      <c r="J4" s="25"/>
      <c r="K4" s="25"/>
    </row>
    <row r="5" spans="1:11" ht="25.5">
      <c r="A5" s="16" t="s">
        <v>41</v>
      </c>
      <c r="B5" s="21" t="s">
        <v>116</v>
      </c>
      <c r="C5" s="7" t="s">
        <v>112</v>
      </c>
      <c r="D5" s="27">
        <v>1</v>
      </c>
      <c r="E5" s="17"/>
      <c r="F5" s="17">
        <f t="shared" si="0"/>
        <v>0</v>
      </c>
      <c r="G5" s="17">
        <f t="shared" si="1"/>
        <v>0</v>
      </c>
      <c r="H5" s="26">
        <v>8</v>
      </c>
      <c r="I5" s="17">
        <f t="shared" si="2"/>
        <v>0</v>
      </c>
      <c r="J5" s="25"/>
      <c r="K5" s="25"/>
    </row>
    <row r="6" spans="1:11" ht="12.75">
      <c r="A6" s="16" t="s">
        <v>42</v>
      </c>
      <c r="B6" s="20" t="s">
        <v>0</v>
      </c>
      <c r="C6" s="7" t="s">
        <v>112</v>
      </c>
      <c r="D6" s="27">
        <v>1</v>
      </c>
      <c r="E6" s="17"/>
      <c r="F6" s="17">
        <f t="shared" si="0"/>
        <v>0</v>
      </c>
      <c r="G6" s="17">
        <f t="shared" si="1"/>
        <v>0</v>
      </c>
      <c r="H6" s="26">
        <v>8</v>
      </c>
      <c r="I6" s="17">
        <f t="shared" si="2"/>
        <v>0</v>
      </c>
      <c r="J6" s="25"/>
      <c r="K6" s="25"/>
    </row>
    <row r="7" spans="1:11" ht="12.75">
      <c r="A7" s="16" t="s">
        <v>43</v>
      </c>
      <c r="B7" s="20" t="s">
        <v>1</v>
      </c>
      <c r="C7" s="7" t="s">
        <v>112</v>
      </c>
      <c r="D7" s="27">
        <v>2</v>
      </c>
      <c r="E7" s="17"/>
      <c r="F7" s="17">
        <f t="shared" si="0"/>
        <v>0</v>
      </c>
      <c r="G7" s="17">
        <f t="shared" si="1"/>
        <v>0</v>
      </c>
      <c r="H7" s="26">
        <v>8</v>
      </c>
      <c r="I7" s="17">
        <f t="shared" si="2"/>
        <v>0</v>
      </c>
      <c r="J7" s="25"/>
      <c r="K7" s="25"/>
    </row>
    <row r="8" spans="1:11" ht="12.75">
      <c r="A8" s="16" t="s">
        <v>44</v>
      </c>
      <c r="B8" s="20" t="s">
        <v>2</v>
      </c>
      <c r="C8" s="7" t="s">
        <v>112</v>
      </c>
      <c r="D8" s="27">
        <v>2</v>
      </c>
      <c r="E8" s="17"/>
      <c r="F8" s="17">
        <f t="shared" si="0"/>
        <v>0</v>
      </c>
      <c r="G8" s="17">
        <f t="shared" si="1"/>
        <v>0</v>
      </c>
      <c r="H8" s="26">
        <v>8</v>
      </c>
      <c r="I8" s="17">
        <f t="shared" si="2"/>
        <v>0</v>
      </c>
      <c r="J8" s="25"/>
      <c r="K8" s="25"/>
    </row>
    <row r="9" spans="1:11" ht="12.75">
      <c r="A9" s="16" t="s">
        <v>45</v>
      </c>
      <c r="B9" s="20" t="s">
        <v>3</v>
      </c>
      <c r="C9" s="7" t="s">
        <v>112</v>
      </c>
      <c r="D9" s="27">
        <v>2</v>
      </c>
      <c r="E9" s="17"/>
      <c r="F9" s="17">
        <f t="shared" si="0"/>
        <v>0</v>
      </c>
      <c r="G9" s="17">
        <f t="shared" si="1"/>
        <v>0</v>
      </c>
      <c r="H9" s="26">
        <v>8</v>
      </c>
      <c r="I9" s="17">
        <f t="shared" si="2"/>
        <v>0</v>
      </c>
      <c r="J9" s="25"/>
      <c r="K9" s="25"/>
    </row>
    <row r="10" spans="1:11" ht="12.75">
      <c r="A10" s="16" t="s">
        <v>46</v>
      </c>
      <c r="B10" s="20" t="s">
        <v>4</v>
      </c>
      <c r="C10" s="7" t="s">
        <v>112</v>
      </c>
      <c r="D10" s="27">
        <v>2</v>
      </c>
      <c r="E10" s="17"/>
      <c r="F10" s="17">
        <f t="shared" si="0"/>
        <v>0</v>
      </c>
      <c r="G10" s="17">
        <f t="shared" si="1"/>
        <v>0</v>
      </c>
      <c r="H10" s="26">
        <v>8</v>
      </c>
      <c r="I10" s="17">
        <f t="shared" si="2"/>
        <v>0</v>
      </c>
      <c r="J10" s="25"/>
      <c r="K10" s="25"/>
    </row>
    <row r="11" spans="1:11" ht="12.75">
      <c r="A11" s="16" t="s">
        <v>47</v>
      </c>
      <c r="B11" s="20" t="s">
        <v>5</v>
      </c>
      <c r="C11" s="7" t="s">
        <v>112</v>
      </c>
      <c r="D11" s="27">
        <v>1</v>
      </c>
      <c r="E11" s="17"/>
      <c r="F11" s="17">
        <f t="shared" si="0"/>
        <v>0</v>
      </c>
      <c r="G11" s="17">
        <f t="shared" si="1"/>
        <v>0</v>
      </c>
      <c r="H11" s="26">
        <v>8</v>
      </c>
      <c r="I11" s="17">
        <f t="shared" si="2"/>
        <v>0</v>
      </c>
      <c r="J11" s="25"/>
      <c r="K11" s="25"/>
    </row>
    <row r="12" spans="1:11" ht="25.5">
      <c r="A12" s="16" t="s">
        <v>48</v>
      </c>
      <c r="B12" s="20" t="s">
        <v>6</v>
      </c>
      <c r="C12" s="7" t="s">
        <v>112</v>
      </c>
      <c r="D12" s="27">
        <v>1</v>
      </c>
      <c r="E12" s="17"/>
      <c r="F12" s="17">
        <f t="shared" si="0"/>
        <v>0</v>
      </c>
      <c r="G12" s="17">
        <f t="shared" si="1"/>
        <v>0</v>
      </c>
      <c r="H12" s="26">
        <v>8</v>
      </c>
      <c r="I12" s="17">
        <f t="shared" si="2"/>
        <v>0</v>
      </c>
      <c r="J12" s="25"/>
      <c r="K12" s="25"/>
    </row>
    <row r="13" spans="1:11" ht="25.5">
      <c r="A13" s="16" t="s">
        <v>49</v>
      </c>
      <c r="B13" s="20" t="s">
        <v>7</v>
      </c>
      <c r="C13" s="7" t="s">
        <v>112</v>
      </c>
      <c r="D13" s="27">
        <v>1</v>
      </c>
      <c r="E13" s="17"/>
      <c r="F13" s="17">
        <f t="shared" si="0"/>
        <v>0</v>
      </c>
      <c r="G13" s="17">
        <f t="shared" si="1"/>
        <v>0</v>
      </c>
      <c r="H13" s="26">
        <v>8</v>
      </c>
      <c r="I13" s="17">
        <f t="shared" si="2"/>
        <v>0</v>
      </c>
      <c r="J13" s="25"/>
      <c r="K13" s="25"/>
    </row>
    <row r="14" spans="1:11" ht="12.75">
      <c r="A14" s="16" t="s">
        <v>50</v>
      </c>
      <c r="B14" s="20" t="s">
        <v>8</v>
      </c>
      <c r="C14" s="7" t="s">
        <v>112</v>
      </c>
      <c r="D14" s="27">
        <v>1</v>
      </c>
      <c r="E14" s="17"/>
      <c r="F14" s="17">
        <f t="shared" si="0"/>
        <v>0</v>
      </c>
      <c r="G14" s="17">
        <f t="shared" si="1"/>
        <v>0</v>
      </c>
      <c r="H14" s="26">
        <v>8</v>
      </c>
      <c r="I14" s="17">
        <f t="shared" si="2"/>
        <v>0</v>
      </c>
      <c r="J14" s="25"/>
      <c r="K14" s="25"/>
    </row>
    <row r="15" spans="1:11" ht="12.75">
      <c r="A15" s="16" t="s">
        <v>51</v>
      </c>
      <c r="B15" s="20" t="s">
        <v>9</v>
      </c>
      <c r="C15" s="7" t="s">
        <v>112</v>
      </c>
      <c r="D15" s="27">
        <v>1</v>
      </c>
      <c r="E15" s="17"/>
      <c r="F15" s="17">
        <f t="shared" si="0"/>
        <v>0</v>
      </c>
      <c r="G15" s="17">
        <f t="shared" si="1"/>
        <v>0</v>
      </c>
      <c r="H15" s="26">
        <v>8</v>
      </c>
      <c r="I15" s="17">
        <f t="shared" si="2"/>
        <v>0</v>
      </c>
      <c r="J15" s="25"/>
      <c r="K15" s="25"/>
    </row>
    <row r="16" spans="1:11" ht="12.75">
      <c r="A16" s="16" t="s">
        <v>52</v>
      </c>
      <c r="B16" s="20" t="s">
        <v>10</v>
      </c>
      <c r="C16" s="7" t="s">
        <v>112</v>
      </c>
      <c r="D16" s="27">
        <v>1</v>
      </c>
      <c r="E16" s="17"/>
      <c r="F16" s="17">
        <f t="shared" si="0"/>
        <v>0</v>
      </c>
      <c r="G16" s="17">
        <f t="shared" si="1"/>
        <v>0</v>
      </c>
      <c r="H16" s="26">
        <v>8</v>
      </c>
      <c r="I16" s="17">
        <f t="shared" si="2"/>
        <v>0</v>
      </c>
      <c r="J16" s="25"/>
      <c r="K16" s="25"/>
    </row>
    <row r="17" spans="1:11" ht="12.75">
      <c r="A17" s="16" t="s">
        <v>53</v>
      </c>
      <c r="B17" s="20" t="s">
        <v>11</v>
      </c>
      <c r="C17" s="7" t="s">
        <v>112</v>
      </c>
      <c r="D17" s="27">
        <v>1</v>
      </c>
      <c r="E17" s="17"/>
      <c r="F17" s="17">
        <f t="shared" si="0"/>
        <v>0</v>
      </c>
      <c r="G17" s="17">
        <f t="shared" si="1"/>
        <v>0</v>
      </c>
      <c r="H17" s="26">
        <v>8</v>
      </c>
      <c r="I17" s="17">
        <f t="shared" si="2"/>
        <v>0</v>
      </c>
      <c r="J17" s="25"/>
      <c r="K17" s="25"/>
    </row>
    <row r="18" spans="1:11" ht="12.75">
      <c r="A18" s="16" t="s">
        <v>54</v>
      </c>
      <c r="B18" s="20" t="s">
        <v>12</v>
      </c>
      <c r="C18" s="7" t="s">
        <v>112</v>
      </c>
      <c r="D18" s="27">
        <v>1</v>
      </c>
      <c r="E18" s="17"/>
      <c r="F18" s="17">
        <f t="shared" si="0"/>
        <v>0</v>
      </c>
      <c r="G18" s="17">
        <f t="shared" si="1"/>
        <v>0</v>
      </c>
      <c r="H18" s="26">
        <v>8</v>
      </c>
      <c r="I18" s="17">
        <f t="shared" si="2"/>
        <v>0</v>
      </c>
      <c r="J18" s="25"/>
      <c r="K18" s="25"/>
    </row>
    <row r="19" spans="1:11" ht="12.75">
      <c r="A19" s="16" t="s">
        <v>55</v>
      </c>
      <c r="B19" s="20" t="s">
        <v>13</v>
      </c>
      <c r="C19" s="7" t="s">
        <v>112</v>
      </c>
      <c r="D19" s="27">
        <v>1</v>
      </c>
      <c r="E19" s="17"/>
      <c r="F19" s="17">
        <f t="shared" si="0"/>
        <v>0</v>
      </c>
      <c r="G19" s="17">
        <f t="shared" si="1"/>
        <v>0</v>
      </c>
      <c r="H19" s="26">
        <v>8</v>
      </c>
      <c r="I19" s="17">
        <f t="shared" si="2"/>
        <v>0</v>
      </c>
      <c r="J19" s="25"/>
      <c r="K19" s="25"/>
    </row>
    <row r="20" spans="1:11" ht="12.75">
      <c r="A20" s="16" t="s">
        <v>56</v>
      </c>
      <c r="B20" s="20" t="s">
        <v>14</v>
      </c>
      <c r="C20" s="7" t="s">
        <v>112</v>
      </c>
      <c r="D20" s="27">
        <v>1</v>
      </c>
      <c r="E20" s="17"/>
      <c r="F20" s="17">
        <f t="shared" si="0"/>
        <v>0</v>
      </c>
      <c r="G20" s="17">
        <f t="shared" si="1"/>
        <v>0</v>
      </c>
      <c r="H20" s="26">
        <v>8</v>
      </c>
      <c r="I20" s="17">
        <f t="shared" si="2"/>
        <v>0</v>
      </c>
      <c r="J20" s="25"/>
      <c r="K20" s="25"/>
    </row>
    <row r="21" spans="1:11" ht="12.75">
      <c r="A21" s="16" t="s">
        <v>57</v>
      </c>
      <c r="B21" s="20" t="s">
        <v>15</v>
      </c>
      <c r="C21" s="7" t="s">
        <v>112</v>
      </c>
      <c r="D21" s="27">
        <v>1</v>
      </c>
      <c r="E21" s="17"/>
      <c r="F21" s="17">
        <f t="shared" si="0"/>
        <v>0</v>
      </c>
      <c r="G21" s="17">
        <f t="shared" si="1"/>
        <v>0</v>
      </c>
      <c r="H21" s="26">
        <v>8</v>
      </c>
      <c r="I21" s="17">
        <f t="shared" si="2"/>
        <v>0</v>
      </c>
      <c r="J21" s="25"/>
      <c r="K21" s="25"/>
    </row>
    <row r="22" spans="1:11" ht="12.75">
      <c r="A22" s="16" t="s">
        <v>58</v>
      </c>
      <c r="B22" s="20" t="s">
        <v>16</v>
      </c>
      <c r="C22" s="7" t="s">
        <v>112</v>
      </c>
      <c r="D22" s="27">
        <v>1</v>
      </c>
      <c r="E22" s="17"/>
      <c r="F22" s="17">
        <f t="shared" si="0"/>
        <v>0</v>
      </c>
      <c r="G22" s="17">
        <f t="shared" si="1"/>
        <v>0</v>
      </c>
      <c r="H22" s="26">
        <v>8</v>
      </c>
      <c r="I22" s="17">
        <f t="shared" si="2"/>
        <v>0</v>
      </c>
      <c r="J22" s="25"/>
      <c r="K22" s="25"/>
    </row>
    <row r="23" spans="1:11" ht="12.75">
      <c r="A23" s="16" t="s">
        <v>59</v>
      </c>
      <c r="B23" s="20" t="s">
        <v>87</v>
      </c>
      <c r="C23" s="7" t="s">
        <v>112</v>
      </c>
      <c r="D23" s="27">
        <v>1</v>
      </c>
      <c r="E23" s="17"/>
      <c r="F23" s="17">
        <f t="shared" si="0"/>
        <v>0</v>
      </c>
      <c r="G23" s="17">
        <f t="shared" si="1"/>
        <v>0</v>
      </c>
      <c r="H23" s="26">
        <v>8</v>
      </c>
      <c r="I23" s="17">
        <f t="shared" si="2"/>
        <v>0</v>
      </c>
      <c r="J23" s="25"/>
      <c r="K23" s="25"/>
    </row>
    <row r="24" spans="1:11" ht="12.75">
      <c r="A24" s="16" t="s">
        <v>60</v>
      </c>
      <c r="B24" s="20" t="s">
        <v>90</v>
      </c>
      <c r="C24" s="7" t="s">
        <v>112</v>
      </c>
      <c r="D24" s="27">
        <v>1</v>
      </c>
      <c r="E24" s="17"/>
      <c r="F24" s="17">
        <f t="shared" si="0"/>
        <v>0</v>
      </c>
      <c r="G24" s="17">
        <f t="shared" si="1"/>
        <v>0</v>
      </c>
      <c r="H24" s="26">
        <v>8</v>
      </c>
      <c r="I24" s="17">
        <f t="shared" si="2"/>
        <v>0</v>
      </c>
      <c r="J24" s="25"/>
      <c r="K24" s="25"/>
    </row>
    <row r="25" spans="1:11" ht="25.5">
      <c r="A25" s="16" t="s">
        <v>61</v>
      </c>
      <c r="B25" s="20" t="s">
        <v>91</v>
      </c>
      <c r="C25" s="7" t="s">
        <v>112</v>
      </c>
      <c r="D25" s="27">
        <v>1</v>
      </c>
      <c r="E25" s="17"/>
      <c r="F25" s="17">
        <f t="shared" si="0"/>
        <v>0</v>
      </c>
      <c r="G25" s="17">
        <f t="shared" si="1"/>
        <v>0</v>
      </c>
      <c r="H25" s="26">
        <v>8</v>
      </c>
      <c r="I25" s="17">
        <f t="shared" si="2"/>
        <v>0</v>
      </c>
      <c r="J25" s="25"/>
      <c r="K25" s="25"/>
    </row>
    <row r="26" spans="1:11" ht="25.5">
      <c r="A26" s="16" t="s">
        <v>62</v>
      </c>
      <c r="B26" s="20" t="s">
        <v>17</v>
      </c>
      <c r="C26" s="7" t="s">
        <v>112</v>
      </c>
      <c r="D26" s="27">
        <v>1</v>
      </c>
      <c r="E26" s="17"/>
      <c r="F26" s="17">
        <f t="shared" si="0"/>
        <v>0</v>
      </c>
      <c r="G26" s="17">
        <f t="shared" si="1"/>
        <v>0</v>
      </c>
      <c r="H26" s="26">
        <v>8</v>
      </c>
      <c r="I26" s="17">
        <f t="shared" si="2"/>
        <v>0</v>
      </c>
      <c r="J26" s="25"/>
      <c r="K26" s="25"/>
    </row>
    <row r="27" spans="1:11" ht="12.75">
      <c r="A27" s="16" t="s">
        <v>63</v>
      </c>
      <c r="B27" s="20" t="s">
        <v>18</v>
      </c>
      <c r="C27" s="7" t="s">
        <v>112</v>
      </c>
      <c r="D27" s="27">
        <v>2</v>
      </c>
      <c r="E27" s="17"/>
      <c r="F27" s="17">
        <f t="shared" si="0"/>
        <v>0</v>
      </c>
      <c r="G27" s="17">
        <f t="shared" si="1"/>
        <v>0</v>
      </c>
      <c r="H27" s="26">
        <v>8</v>
      </c>
      <c r="I27" s="17">
        <f t="shared" si="2"/>
        <v>0</v>
      </c>
      <c r="J27" s="25"/>
      <c r="K27" s="25"/>
    </row>
    <row r="28" spans="1:11" ht="12.75">
      <c r="A28" s="16" t="s">
        <v>127</v>
      </c>
      <c r="B28" s="20" t="s">
        <v>19</v>
      </c>
      <c r="C28" s="7" t="s">
        <v>112</v>
      </c>
      <c r="D28" s="27">
        <v>1</v>
      </c>
      <c r="E28" s="17"/>
      <c r="F28" s="17">
        <f t="shared" si="0"/>
        <v>0</v>
      </c>
      <c r="G28" s="17">
        <f t="shared" si="1"/>
        <v>0</v>
      </c>
      <c r="H28" s="26">
        <v>8</v>
      </c>
      <c r="I28" s="17">
        <f t="shared" si="2"/>
        <v>0</v>
      </c>
      <c r="J28" s="25"/>
      <c r="K28" s="25"/>
    </row>
    <row r="29" spans="1:11" ht="25.5">
      <c r="A29" s="16" t="s">
        <v>64</v>
      </c>
      <c r="B29" s="20" t="s">
        <v>20</v>
      </c>
      <c r="C29" s="7" t="s">
        <v>112</v>
      </c>
      <c r="D29" s="27">
        <v>1</v>
      </c>
      <c r="E29" s="17"/>
      <c r="F29" s="17">
        <f t="shared" si="0"/>
        <v>0</v>
      </c>
      <c r="G29" s="17">
        <f t="shared" si="1"/>
        <v>0</v>
      </c>
      <c r="H29" s="26">
        <v>8</v>
      </c>
      <c r="I29" s="17">
        <f t="shared" si="2"/>
        <v>0</v>
      </c>
      <c r="J29" s="25"/>
      <c r="K29" s="25"/>
    </row>
    <row r="30" spans="1:11" ht="12.75">
      <c r="A30" s="16" t="s">
        <v>128</v>
      </c>
      <c r="B30" s="20" t="s">
        <v>21</v>
      </c>
      <c r="C30" s="7" t="s">
        <v>112</v>
      </c>
      <c r="D30" s="27">
        <v>1</v>
      </c>
      <c r="E30" s="17"/>
      <c r="F30" s="17">
        <f t="shared" si="0"/>
        <v>0</v>
      </c>
      <c r="G30" s="17">
        <f t="shared" si="1"/>
        <v>0</v>
      </c>
      <c r="H30" s="26">
        <v>8</v>
      </c>
      <c r="I30" s="17">
        <f t="shared" si="2"/>
        <v>0</v>
      </c>
      <c r="J30" s="25"/>
      <c r="K30" s="25"/>
    </row>
    <row r="31" spans="1:11" ht="12.75">
      <c r="A31" s="16" t="s">
        <v>65</v>
      </c>
      <c r="B31" s="20" t="s">
        <v>22</v>
      </c>
      <c r="C31" s="7" t="s">
        <v>112</v>
      </c>
      <c r="D31" s="27">
        <v>2</v>
      </c>
      <c r="E31" s="17"/>
      <c r="F31" s="17">
        <f t="shared" si="0"/>
        <v>0</v>
      </c>
      <c r="G31" s="17">
        <f t="shared" si="1"/>
        <v>0</v>
      </c>
      <c r="H31" s="26">
        <v>8</v>
      </c>
      <c r="I31" s="17">
        <f t="shared" si="2"/>
        <v>0</v>
      </c>
      <c r="J31" s="25"/>
      <c r="K31" s="25"/>
    </row>
    <row r="32" spans="1:11" ht="25.5">
      <c r="A32" s="16" t="s">
        <v>66</v>
      </c>
      <c r="B32" s="20" t="s">
        <v>23</v>
      </c>
      <c r="C32" s="7" t="s">
        <v>112</v>
      </c>
      <c r="D32" s="27">
        <v>2</v>
      </c>
      <c r="E32" s="17"/>
      <c r="F32" s="17">
        <f t="shared" si="0"/>
        <v>0</v>
      </c>
      <c r="G32" s="17">
        <f t="shared" si="1"/>
        <v>0</v>
      </c>
      <c r="H32" s="26">
        <v>8</v>
      </c>
      <c r="I32" s="17">
        <f t="shared" si="2"/>
        <v>0</v>
      </c>
      <c r="J32" s="25"/>
      <c r="K32" s="25"/>
    </row>
    <row r="33" spans="1:11" ht="25.5">
      <c r="A33" s="16" t="s">
        <v>67</v>
      </c>
      <c r="B33" s="20" t="s">
        <v>24</v>
      </c>
      <c r="C33" s="7" t="s">
        <v>112</v>
      </c>
      <c r="D33" s="27">
        <v>2</v>
      </c>
      <c r="E33" s="17"/>
      <c r="F33" s="17">
        <f aca="true" t="shared" si="3" ref="F33:F58">+E33*1.08</f>
        <v>0</v>
      </c>
      <c r="G33" s="17">
        <f aca="true" t="shared" si="4" ref="G33:G60">+D33*E33</f>
        <v>0</v>
      </c>
      <c r="H33" s="26">
        <v>8</v>
      </c>
      <c r="I33" s="17">
        <f aca="true" t="shared" si="5" ref="I33:I60">+D33*F33</f>
        <v>0</v>
      </c>
      <c r="J33" s="25"/>
      <c r="K33" s="25"/>
    </row>
    <row r="34" spans="1:11" ht="12.75">
      <c r="A34" s="16" t="s">
        <v>68</v>
      </c>
      <c r="B34" s="67" t="s">
        <v>25</v>
      </c>
      <c r="C34" s="7" t="s">
        <v>112</v>
      </c>
      <c r="D34" s="27">
        <v>2</v>
      </c>
      <c r="E34" s="17"/>
      <c r="F34" s="17">
        <f t="shared" si="3"/>
        <v>0</v>
      </c>
      <c r="G34" s="17">
        <f t="shared" si="4"/>
        <v>0</v>
      </c>
      <c r="H34" s="26">
        <v>8</v>
      </c>
      <c r="I34" s="17">
        <f t="shared" si="5"/>
        <v>0</v>
      </c>
      <c r="J34" s="25"/>
      <c r="K34" s="25"/>
    </row>
    <row r="35" spans="1:11" ht="12.75">
      <c r="A35" s="16" t="s">
        <v>69</v>
      </c>
      <c r="B35" s="20" t="s">
        <v>26</v>
      </c>
      <c r="C35" s="7" t="s">
        <v>112</v>
      </c>
      <c r="D35" s="27">
        <v>1</v>
      </c>
      <c r="E35" s="17"/>
      <c r="F35" s="17">
        <f t="shared" si="3"/>
        <v>0</v>
      </c>
      <c r="G35" s="17">
        <f t="shared" si="4"/>
        <v>0</v>
      </c>
      <c r="H35" s="26">
        <v>8</v>
      </c>
      <c r="I35" s="17">
        <f t="shared" si="5"/>
        <v>0</v>
      </c>
      <c r="J35" s="25"/>
      <c r="K35" s="25"/>
    </row>
    <row r="36" spans="1:11" ht="12.75">
      <c r="A36" s="16" t="s">
        <v>70</v>
      </c>
      <c r="B36" s="20" t="s">
        <v>27</v>
      </c>
      <c r="C36" s="7" t="s">
        <v>112</v>
      </c>
      <c r="D36" s="27">
        <v>1</v>
      </c>
      <c r="E36" s="17"/>
      <c r="F36" s="17">
        <f t="shared" si="3"/>
        <v>0</v>
      </c>
      <c r="G36" s="17">
        <f t="shared" si="4"/>
        <v>0</v>
      </c>
      <c r="H36" s="26">
        <v>8</v>
      </c>
      <c r="I36" s="17">
        <f t="shared" si="5"/>
        <v>0</v>
      </c>
      <c r="J36" s="25"/>
      <c r="K36" s="25"/>
    </row>
    <row r="37" spans="1:11" ht="25.5">
      <c r="A37" s="16" t="s">
        <v>71</v>
      </c>
      <c r="B37" s="20" t="s">
        <v>28</v>
      </c>
      <c r="C37" s="7" t="s">
        <v>112</v>
      </c>
      <c r="D37" s="27">
        <v>6</v>
      </c>
      <c r="E37" s="17"/>
      <c r="F37" s="17">
        <f t="shared" si="3"/>
        <v>0</v>
      </c>
      <c r="G37" s="17">
        <f t="shared" si="4"/>
        <v>0</v>
      </c>
      <c r="H37" s="26">
        <v>8</v>
      </c>
      <c r="I37" s="17">
        <f t="shared" si="5"/>
        <v>0</v>
      </c>
      <c r="J37" s="25"/>
      <c r="K37" s="25"/>
    </row>
    <row r="38" spans="1:11" ht="25.5">
      <c r="A38" s="16" t="s">
        <v>72</v>
      </c>
      <c r="B38" s="20" t="s">
        <v>29</v>
      </c>
      <c r="C38" s="7" t="s">
        <v>112</v>
      </c>
      <c r="D38" s="27">
        <v>5</v>
      </c>
      <c r="E38" s="17"/>
      <c r="F38" s="17">
        <f t="shared" si="3"/>
        <v>0</v>
      </c>
      <c r="G38" s="17">
        <f t="shared" si="4"/>
        <v>0</v>
      </c>
      <c r="H38" s="26">
        <v>8</v>
      </c>
      <c r="I38" s="17">
        <f t="shared" si="5"/>
        <v>0</v>
      </c>
      <c r="J38" s="25"/>
      <c r="K38" s="25"/>
    </row>
    <row r="39" spans="1:11" ht="25.5">
      <c r="A39" s="16" t="s">
        <v>73</v>
      </c>
      <c r="B39" s="20" t="s">
        <v>30</v>
      </c>
      <c r="C39" s="7" t="s">
        <v>112</v>
      </c>
      <c r="D39" s="27">
        <v>5</v>
      </c>
      <c r="E39" s="17"/>
      <c r="F39" s="17">
        <f t="shared" si="3"/>
        <v>0</v>
      </c>
      <c r="G39" s="17">
        <f t="shared" si="4"/>
        <v>0</v>
      </c>
      <c r="H39" s="26">
        <v>8</v>
      </c>
      <c r="I39" s="17">
        <f t="shared" si="5"/>
        <v>0</v>
      </c>
      <c r="J39" s="25"/>
      <c r="K39" s="25"/>
    </row>
    <row r="40" spans="1:11" ht="25.5">
      <c r="A40" s="16" t="s">
        <v>74</v>
      </c>
      <c r="B40" s="20" t="s">
        <v>31</v>
      </c>
      <c r="C40" s="7" t="s">
        <v>112</v>
      </c>
      <c r="D40" s="27">
        <v>5</v>
      </c>
      <c r="E40" s="17"/>
      <c r="F40" s="17">
        <f t="shared" si="3"/>
        <v>0</v>
      </c>
      <c r="G40" s="17">
        <f t="shared" si="4"/>
        <v>0</v>
      </c>
      <c r="H40" s="26">
        <v>8</v>
      </c>
      <c r="I40" s="17">
        <f t="shared" si="5"/>
        <v>0</v>
      </c>
      <c r="J40" s="25"/>
      <c r="K40" s="25"/>
    </row>
    <row r="41" spans="1:11" ht="25.5">
      <c r="A41" s="16" t="s">
        <v>75</v>
      </c>
      <c r="B41" s="20" t="s">
        <v>32</v>
      </c>
      <c r="C41" s="7" t="s">
        <v>112</v>
      </c>
      <c r="D41" s="27">
        <v>4</v>
      </c>
      <c r="E41" s="17"/>
      <c r="F41" s="17">
        <f t="shared" si="3"/>
        <v>0</v>
      </c>
      <c r="G41" s="17">
        <f t="shared" si="4"/>
        <v>0</v>
      </c>
      <c r="H41" s="26">
        <v>8</v>
      </c>
      <c r="I41" s="17">
        <f t="shared" si="5"/>
        <v>0</v>
      </c>
      <c r="J41" s="25"/>
      <c r="K41" s="25"/>
    </row>
    <row r="42" spans="1:11" ht="25.5">
      <c r="A42" s="16" t="s">
        <v>76</v>
      </c>
      <c r="B42" s="20" t="s">
        <v>33</v>
      </c>
      <c r="C42" s="7" t="s">
        <v>112</v>
      </c>
      <c r="D42" s="27">
        <v>3</v>
      </c>
      <c r="E42" s="17"/>
      <c r="F42" s="17">
        <f t="shared" si="3"/>
        <v>0</v>
      </c>
      <c r="G42" s="17">
        <f t="shared" si="4"/>
        <v>0</v>
      </c>
      <c r="H42" s="26">
        <v>8</v>
      </c>
      <c r="I42" s="17">
        <f t="shared" si="5"/>
        <v>0</v>
      </c>
      <c r="J42" s="25"/>
      <c r="K42" s="25"/>
    </row>
    <row r="43" spans="1:11" ht="12.75">
      <c r="A43" s="16" t="s">
        <v>77</v>
      </c>
      <c r="B43" s="20" t="s">
        <v>34</v>
      </c>
      <c r="C43" s="7" t="s">
        <v>112</v>
      </c>
      <c r="D43" s="27">
        <v>3</v>
      </c>
      <c r="E43" s="17"/>
      <c r="F43" s="17">
        <f t="shared" si="3"/>
        <v>0</v>
      </c>
      <c r="G43" s="17">
        <f t="shared" si="4"/>
        <v>0</v>
      </c>
      <c r="H43" s="26">
        <v>8</v>
      </c>
      <c r="I43" s="17">
        <f t="shared" si="5"/>
        <v>0</v>
      </c>
      <c r="J43" s="25"/>
      <c r="K43" s="25"/>
    </row>
    <row r="44" spans="1:11" ht="12.75">
      <c r="A44" s="16" t="s">
        <v>78</v>
      </c>
      <c r="B44" s="66" t="s">
        <v>125</v>
      </c>
      <c r="C44" s="7" t="s">
        <v>112</v>
      </c>
      <c r="D44" s="27">
        <v>1</v>
      </c>
      <c r="E44" s="17"/>
      <c r="F44" s="17">
        <f t="shared" si="3"/>
        <v>0</v>
      </c>
      <c r="G44" s="17">
        <f t="shared" si="4"/>
        <v>0</v>
      </c>
      <c r="H44" s="26">
        <v>8</v>
      </c>
      <c r="I44" s="17">
        <f t="shared" si="5"/>
        <v>0</v>
      </c>
      <c r="J44" s="25"/>
      <c r="K44" s="25"/>
    </row>
    <row r="45" spans="1:11" ht="25.5">
      <c r="A45" s="16" t="s">
        <v>79</v>
      </c>
      <c r="B45" s="20" t="s">
        <v>35</v>
      </c>
      <c r="C45" s="7" t="s">
        <v>112</v>
      </c>
      <c r="D45" s="27">
        <v>1</v>
      </c>
      <c r="E45" s="17"/>
      <c r="F45" s="17">
        <f t="shared" si="3"/>
        <v>0</v>
      </c>
      <c r="G45" s="17">
        <f t="shared" si="4"/>
        <v>0</v>
      </c>
      <c r="H45" s="26">
        <v>8</v>
      </c>
      <c r="I45" s="17">
        <f t="shared" si="5"/>
        <v>0</v>
      </c>
      <c r="J45" s="25"/>
      <c r="K45" s="25"/>
    </row>
    <row r="46" spans="1:11" ht="12.75">
      <c r="A46" s="16" t="s">
        <v>80</v>
      </c>
      <c r="B46" s="20" t="s">
        <v>36</v>
      </c>
      <c r="C46" s="7" t="s">
        <v>112</v>
      </c>
      <c r="D46" s="27">
        <v>1</v>
      </c>
      <c r="E46" s="17"/>
      <c r="F46" s="17">
        <f t="shared" si="3"/>
        <v>0</v>
      </c>
      <c r="G46" s="17">
        <f t="shared" si="4"/>
        <v>0</v>
      </c>
      <c r="H46" s="26">
        <v>8</v>
      </c>
      <c r="I46" s="17">
        <f t="shared" si="5"/>
        <v>0</v>
      </c>
      <c r="J46" s="25"/>
      <c r="K46" s="25"/>
    </row>
    <row r="47" spans="1:11" ht="12.75">
      <c r="A47" s="16" t="s">
        <v>81</v>
      </c>
      <c r="B47" s="20" t="s">
        <v>37</v>
      </c>
      <c r="C47" s="7" t="s">
        <v>112</v>
      </c>
      <c r="D47" s="27">
        <v>1</v>
      </c>
      <c r="E47" s="17"/>
      <c r="F47" s="17">
        <f t="shared" si="3"/>
        <v>0</v>
      </c>
      <c r="G47" s="17">
        <f t="shared" si="4"/>
        <v>0</v>
      </c>
      <c r="H47" s="26">
        <v>8</v>
      </c>
      <c r="I47" s="17">
        <f t="shared" si="5"/>
        <v>0</v>
      </c>
      <c r="J47" s="25"/>
      <c r="K47" s="25"/>
    </row>
    <row r="48" spans="1:11" ht="12.75">
      <c r="A48" s="16" t="s">
        <v>82</v>
      </c>
      <c r="B48" s="20" t="s">
        <v>38</v>
      </c>
      <c r="C48" s="7" t="s">
        <v>112</v>
      </c>
      <c r="D48" s="27">
        <v>1</v>
      </c>
      <c r="E48" s="17"/>
      <c r="F48" s="17">
        <f t="shared" si="3"/>
        <v>0</v>
      </c>
      <c r="G48" s="17">
        <f t="shared" si="4"/>
        <v>0</v>
      </c>
      <c r="H48" s="26">
        <v>8</v>
      </c>
      <c r="I48" s="17">
        <f t="shared" si="5"/>
        <v>0</v>
      </c>
      <c r="J48" s="25"/>
      <c r="K48" s="25"/>
    </row>
    <row r="49" spans="1:11" ht="25.5">
      <c r="A49" s="16" t="s">
        <v>83</v>
      </c>
      <c r="B49" s="20" t="s">
        <v>39</v>
      </c>
      <c r="C49" s="7" t="s">
        <v>112</v>
      </c>
      <c r="D49" s="27">
        <v>1</v>
      </c>
      <c r="E49" s="17"/>
      <c r="F49" s="17">
        <f t="shared" si="3"/>
        <v>0</v>
      </c>
      <c r="G49" s="17">
        <f t="shared" si="4"/>
        <v>0</v>
      </c>
      <c r="H49" s="26">
        <v>8</v>
      </c>
      <c r="I49" s="17">
        <f t="shared" si="5"/>
        <v>0</v>
      </c>
      <c r="J49" s="25"/>
      <c r="K49" s="25"/>
    </row>
    <row r="50" spans="1:11" ht="25.5">
      <c r="A50" s="16" t="s">
        <v>84</v>
      </c>
      <c r="B50" s="20" t="s">
        <v>94</v>
      </c>
      <c r="C50" s="7" t="s">
        <v>112</v>
      </c>
      <c r="D50" s="27">
        <v>5</v>
      </c>
      <c r="E50" s="17"/>
      <c r="F50" s="17">
        <f t="shared" si="3"/>
        <v>0</v>
      </c>
      <c r="G50" s="17">
        <f t="shared" si="4"/>
        <v>0</v>
      </c>
      <c r="H50" s="26">
        <v>8</v>
      </c>
      <c r="I50" s="17">
        <f t="shared" si="5"/>
        <v>0</v>
      </c>
      <c r="J50" s="25"/>
      <c r="K50" s="25"/>
    </row>
    <row r="51" spans="1:11" ht="12.75">
      <c r="A51" s="16" t="s">
        <v>85</v>
      </c>
      <c r="B51" s="20" t="s">
        <v>95</v>
      </c>
      <c r="C51" s="7" t="s">
        <v>112</v>
      </c>
      <c r="D51" s="27">
        <v>1</v>
      </c>
      <c r="E51" s="17"/>
      <c r="F51" s="17">
        <f t="shared" si="3"/>
        <v>0</v>
      </c>
      <c r="G51" s="17">
        <f t="shared" si="4"/>
        <v>0</v>
      </c>
      <c r="H51" s="26">
        <v>8</v>
      </c>
      <c r="I51" s="17">
        <f t="shared" si="5"/>
        <v>0</v>
      </c>
      <c r="J51" s="25"/>
      <c r="K51" s="25"/>
    </row>
    <row r="52" spans="1:11" ht="25.5">
      <c r="A52" s="16" t="s">
        <v>129</v>
      </c>
      <c r="B52" s="20" t="s">
        <v>98</v>
      </c>
      <c r="C52" s="7" t="s">
        <v>112</v>
      </c>
      <c r="D52" s="27">
        <v>1</v>
      </c>
      <c r="E52" s="17"/>
      <c r="F52" s="17">
        <f t="shared" si="3"/>
        <v>0</v>
      </c>
      <c r="G52" s="17">
        <f t="shared" si="4"/>
        <v>0</v>
      </c>
      <c r="H52" s="26">
        <v>8</v>
      </c>
      <c r="I52" s="17">
        <f t="shared" si="5"/>
        <v>0</v>
      </c>
      <c r="J52" s="25"/>
      <c r="K52" s="25"/>
    </row>
    <row r="53" spans="1:11" ht="25.5">
      <c r="A53" s="16" t="s">
        <v>86</v>
      </c>
      <c r="B53" s="20" t="s">
        <v>100</v>
      </c>
      <c r="C53" s="7" t="s">
        <v>112</v>
      </c>
      <c r="D53" s="27">
        <v>1</v>
      </c>
      <c r="E53" s="17"/>
      <c r="F53" s="17">
        <f t="shared" si="3"/>
        <v>0</v>
      </c>
      <c r="G53" s="17">
        <f t="shared" si="4"/>
        <v>0</v>
      </c>
      <c r="H53" s="26">
        <v>8</v>
      </c>
      <c r="I53" s="17">
        <f t="shared" si="5"/>
        <v>0</v>
      </c>
      <c r="J53" s="25"/>
      <c r="K53" s="25"/>
    </row>
    <row r="54" spans="1:11" ht="12.75">
      <c r="A54" s="16" t="s">
        <v>88</v>
      </c>
      <c r="B54" s="20" t="s">
        <v>101</v>
      </c>
      <c r="C54" s="7" t="s">
        <v>112</v>
      </c>
      <c r="D54" s="27">
        <v>1</v>
      </c>
      <c r="E54" s="17"/>
      <c r="F54" s="17">
        <f t="shared" si="3"/>
        <v>0</v>
      </c>
      <c r="G54" s="17">
        <f t="shared" si="4"/>
        <v>0</v>
      </c>
      <c r="H54" s="26">
        <v>8</v>
      </c>
      <c r="I54" s="17">
        <f t="shared" si="5"/>
        <v>0</v>
      </c>
      <c r="J54" s="25"/>
      <c r="K54" s="25"/>
    </row>
    <row r="55" spans="1:11" ht="25.5">
      <c r="A55" s="16" t="s">
        <v>89</v>
      </c>
      <c r="B55" s="20" t="s">
        <v>102</v>
      </c>
      <c r="C55" s="7" t="s">
        <v>112</v>
      </c>
      <c r="D55" s="27">
        <v>1</v>
      </c>
      <c r="E55" s="17"/>
      <c r="F55" s="17">
        <f t="shared" si="3"/>
        <v>0</v>
      </c>
      <c r="G55" s="17">
        <f t="shared" si="4"/>
        <v>0</v>
      </c>
      <c r="H55" s="26">
        <v>8</v>
      </c>
      <c r="I55" s="17">
        <f t="shared" si="5"/>
        <v>0</v>
      </c>
      <c r="J55" s="25"/>
      <c r="K55" s="25"/>
    </row>
    <row r="56" spans="1:11" ht="25.5">
      <c r="A56" s="16" t="s">
        <v>92</v>
      </c>
      <c r="B56" s="20" t="s">
        <v>103</v>
      </c>
      <c r="C56" s="7" t="s">
        <v>112</v>
      </c>
      <c r="D56" s="27">
        <v>1</v>
      </c>
      <c r="E56" s="17"/>
      <c r="F56" s="17">
        <f t="shared" si="3"/>
        <v>0</v>
      </c>
      <c r="G56" s="17">
        <f t="shared" si="4"/>
        <v>0</v>
      </c>
      <c r="H56" s="26">
        <v>8</v>
      </c>
      <c r="I56" s="17">
        <f t="shared" si="5"/>
        <v>0</v>
      </c>
      <c r="J56" s="25"/>
      <c r="K56" s="25"/>
    </row>
    <row r="57" spans="1:11" ht="12.75">
      <c r="A57" s="16" t="s">
        <v>93</v>
      </c>
      <c r="B57" s="20" t="s">
        <v>104</v>
      </c>
      <c r="C57" s="7" t="s">
        <v>112</v>
      </c>
      <c r="D57" s="27">
        <v>2</v>
      </c>
      <c r="E57" s="17"/>
      <c r="F57" s="17">
        <f t="shared" si="3"/>
        <v>0</v>
      </c>
      <c r="G57" s="17">
        <f t="shared" si="4"/>
        <v>0</v>
      </c>
      <c r="H57" s="26">
        <v>8</v>
      </c>
      <c r="I57" s="17">
        <f t="shared" si="5"/>
        <v>0</v>
      </c>
      <c r="J57" s="25"/>
      <c r="K57" s="25"/>
    </row>
    <row r="58" spans="1:11" ht="12.75">
      <c r="A58" s="16" t="s">
        <v>96</v>
      </c>
      <c r="B58" s="20" t="s">
        <v>105</v>
      </c>
      <c r="C58" s="7" t="s">
        <v>112</v>
      </c>
      <c r="D58" s="27">
        <v>2</v>
      </c>
      <c r="E58" s="17"/>
      <c r="F58" s="17">
        <f t="shared" si="3"/>
        <v>0</v>
      </c>
      <c r="G58" s="17">
        <f t="shared" si="4"/>
        <v>0</v>
      </c>
      <c r="H58" s="26">
        <v>8</v>
      </c>
      <c r="I58" s="17">
        <f t="shared" si="5"/>
        <v>0</v>
      </c>
      <c r="J58" s="25"/>
      <c r="K58" s="25"/>
    </row>
    <row r="59" spans="1:11" ht="12.75">
      <c r="A59" s="16" t="s">
        <v>97</v>
      </c>
      <c r="B59" s="20" t="s">
        <v>106</v>
      </c>
      <c r="C59" s="7" t="s">
        <v>112</v>
      </c>
      <c r="D59" s="27">
        <v>2</v>
      </c>
      <c r="E59" s="17"/>
      <c r="F59" s="17">
        <f>+E59*1.08</f>
        <v>0</v>
      </c>
      <c r="G59" s="17">
        <f t="shared" si="4"/>
        <v>0</v>
      </c>
      <c r="H59" s="26">
        <v>8</v>
      </c>
      <c r="I59" s="17">
        <f t="shared" si="5"/>
        <v>0</v>
      </c>
      <c r="J59" s="25"/>
      <c r="K59" s="25"/>
    </row>
    <row r="60" spans="1:11" ht="12.75">
      <c r="A60" s="16" t="s">
        <v>99</v>
      </c>
      <c r="B60" s="20" t="s">
        <v>107</v>
      </c>
      <c r="C60" s="7" t="s">
        <v>112</v>
      </c>
      <c r="D60" s="27">
        <v>2</v>
      </c>
      <c r="E60" s="17"/>
      <c r="F60" s="17">
        <f>+E60*1.08</f>
        <v>0</v>
      </c>
      <c r="G60" s="17">
        <f t="shared" si="4"/>
        <v>0</v>
      </c>
      <c r="H60" s="26">
        <v>8</v>
      </c>
      <c r="I60" s="17">
        <f t="shared" si="5"/>
        <v>0</v>
      </c>
      <c r="J60" s="25"/>
      <c r="K60" s="25"/>
    </row>
    <row r="61" spans="6:9" ht="12.75">
      <c r="F61" s="22" t="s">
        <v>114</v>
      </c>
      <c r="G61" s="23">
        <f>SUM(G4:G60)</f>
        <v>0</v>
      </c>
      <c r="H61" s="9">
        <f>+I61-G61</f>
        <v>0</v>
      </c>
      <c r="I61" s="23">
        <f>SUM(I4:I60)</f>
        <v>0</v>
      </c>
    </row>
    <row r="62" spans="6:9" ht="12.75">
      <c r="F62" s="54"/>
      <c r="G62" s="55"/>
      <c r="H62" s="56"/>
      <c r="I62" s="55"/>
    </row>
    <row r="64" spans="1:11" ht="12.75">
      <c r="A64" s="115" t="s">
        <v>140</v>
      </c>
      <c r="B64" s="115"/>
      <c r="C64" s="115"/>
      <c r="D64" s="115"/>
      <c r="E64" s="115"/>
      <c r="F64" s="57"/>
      <c r="G64" s="58"/>
      <c r="H64" s="52"/>
      <c r="I64" s="53"/>
      <c r="J64" s="52"/>
      <c r="K64" s="52"/>
    </row>
    <row r="65" spans="1:5" ht="135" customHeight="1">
      <c r="A65" s="44" t="s">
        <v>141</v>
      </c>
      <c r="B65" s="45" t="s">
        <v>142</v>
      </c>
      <c r="C65" s="46" t="s">
        <v>143</v>
      </c>
      <c r="D65" s="116" t="s">
        <v>144</v>
      </c>
      <c r="E65" s="116"/>
    </row>
    <row r="66" spans="1:5" ht="15">
      <c r="A66" s="47" t="s">
        <v>145</v>
      </c>
      <c r="B66" s="47"/>
      <c r="C66" s="48"/>
      <c r="D66" s="117"/>
      <c r="E66" s="118"/>
    </row>
    <row r="67" spans="1:5" ht="25.5">
      <c r="A67" s="49" t="s">
        <v>40</v>
      </c>
      <c r="B67" s="50" t="s">
        <v>146</v>
      </c>
      <c r="C67" s="49" t="s">
        <v>147</v>
      </c>
      <c r="D67" s="112"/>
      <c r="E67" s="112"/>
    </row>
    <row r="68" spans="1:5" ht="38.25">
      <c r="A68" s="49" t="s">
        <v>41</v>
      </c>
      <c r="B68" s="50" t="s">
        <v>148</v>
      </c>
      <c r="C68" s="49" t="s">
        <v>147</v>
      </c>
      <c r="D68" s="112"/>
      <c r="E68" s="112"/>
    </row>
    <row r="69" spans="1:5" ht="12.75">
      <c r="A69" s="49">
        <v>3</v>
      </c>
      <c r="B69" s="50" t="s">
        <v>149</v>
      </c>
      <c r="C69" s="49" t="s">
        <v>147</v>
      </c>
      <c r="D69" s="112"/>
      <c r="E69" s="112"/>
    </row>
    <row r="70" spans="1:5" ht="12.75">
      <c r="A70" s="49">
        <v>4</v>
      </c>
      <c r="B70" s="50" t="s">
        <v>150</v>
      </c>
      <c r="C70" s="49" t="s">
        <v>147</v>
      </c>
      <c r="D70" s="112"/>
      <c r="E70" s="112"/>
    </row>
    <row r="71" spans="1:5" ht="12.75">
      <c r="A71" s="49" t="s">
        <v>151</v>
      </c>
      <c r="B71" s="50" t="s">
        <v>152</v>
      </c>
      <c r="C71" s="49" t="s">
        <v>147</v>
      </c>
      <c r="D71" s="112"/>
      <c r="E71" s="112"/>
    </row>
    <row r="72" spans="1:5" ht="25.5">
      <c r="A72" s="49" t="s">
        <v>153</v>
      </c>
      <c r="B72" s="50" t="s">
        <v>154</v>
      </c>
      <c r="C72" s="49" t="s">
        <v>147</v>
      </c>
      <c r="D72" s="112"/>
      <c r="E72" s="112"/>
    </row>
    <row r="73" spans="1:5" ht="25.5">
      <c r="A73" s="49" t="s">
        <v>155</v>
      </c>
      <c r="B73" s="50" t="s">
        <v>156</v>
      </c>
      <c r="C73" s="49" t="s">
        <v>147</v>
      </c>
      <c r="D73" s="112"/>
      <c r="E73" s="112"/>
    </row>
    <row r="74" spans="1:5" ht="12.75">
      <c r="A74" s="49" t="s">
        <v>44</v>
      </c>
      <c r="B74" s="50" t="s">
        <v>157</v>
      </c>
      <c r="C74" s="49" t="s">
        <v>147</v>
      </c>
      <c r="D74" s="112"/>
      <c r="E74" s="112"/>
    </row>
    <row r="75" spans="1:5" ht="12.75">
      <c r="A75" s="49">
        <v>1</v>
      </c>
      <c r="B75" s="50" t="s">
        <v>158</v>
      </c>
      <c r="C75" s="49" t="s">
        <v>147</v>
      </c>
      <c r="D75" s="112"/>
      <c r="E75" s="112"/>
    </row>
    <row r="76" spans="1:5" ht="12.75">
      <c r="A76" s="49">
        <v>2</v>
      </c>
      <c r="B76" s="50" t="s">
        <v>161</v>
      </c>
      <c r="C76" s="49" t="s">
        <v>147</v>
      </c>
      <c r="D76" s="112"/>
      <c r="E76" s="112"/>
    </row>
    <row r="77" spans="1:5" ht="18.75">
      <c r="A77" s="51" t="s">
        <v>159</v>
      </c>
      <c r="B77" s="52"/>
      <c r="C77" s="53"/>
      <c r="D77" s="52"/>
      <c r="E77" s="52"/>
    </row>
    <row r="80" ht="12.75">
      <c r="I80" s="24"/>
    </row>
    <row r="81" ht="12.75">
      <c r="B81" s="28">
        <v>0</v>
      </c>
    </row>
    <row r="82" spans="2:11" ht="12.75">
      <c r="B82" s="114" t="s">
        <v>136</v>
      </c>
      <c r="C82" s="114"/>
      <c r="D82" s="114"/>
      <c r="E82" s="114"/>
      <c r="F82" s="114"/>
      <c r="G82" s="114"/>
      <c r="H82" s="114"/>
      <c r="I82" s="114"/>
      <c r="J82" s="114"/>
      <c r="K82" s="114"/>
    </row>
    <row r="83" spans="2:11" ht="12.75">
      <c r="B83" s="59"/>
      <c r="C83" s="59"/>
      <c r="D83" s="59"/>
      <c r="E83" s="60"/>
      <c r="F83" s="60"/>
      <c r="G83" s="61"/>
      <c r="H83" s="62" t="s">
        <v>137</v>
      </c>
      <c r="I83" s="63"/>
      <c r="J83" s="59"/>
      <c r="K83" s="59"/>
    </row>
    <row r="84" spans="2:11" ht="12.75">
      <c r="B84" s="59"/>
      <c r="C84" s="59"/>
      <c r="D84" s="59"/>
      <c r="E84" s="60"/>
      <c r="F84" s="60"/>
      <c r="G84" s="61"/>
      <c r="H84" s="62" t="s">
        <v>138</v>
      </c>
      <c r="I84" s="63"/>
      <c r="J84" s="59"/>
      <c r="K84" s="59"/>
    </row>
    <row r="85" spans="2:11" ht="12.75">
      <c r="B85" s="59"/>
      <c r="C85" s="59"/>
      <c r="D85" s="59"/>
      <c r="E85" s="60"/>
      <c r="F85" s="60"/>
      <c r="G85" s="61"/>
      <c r="H85" s="64" t="s">
        <v>139</v>
      </c>
      <c r="I85" s="63"/>
      <c r="J85" s="59"/>
      <c r="K85" s="59"/>
    </row>
  </sheetData>
  <sheetProtection/>
  <mergeCells count="15">
    <mergeCell ref="D74:E74"/>
    <mergeCell ref="D75:E75"/>
    <mergeCell ref="D76:E76"/>
    <mergeCell ref="D68:E68"/>
    <mergeCell ref="D69:E69"/>
    <mergeCell ref="D70:E70"/>
    <mergeCell ref="D71:E71"/>
    <mergeCell ref="D72:E72"/>
    <mergeCell ref="D73:E73"/>
    <mergeCell ref="A2:K2"/>
    <mergeCell ref="B82:K82"/>
    <mergeCell ref="A64:E64"/>
    <mergeCell ref="D65:E65"/>
    <mergeCell ref="D66:E66"/>
    <mergeCell ref="D67:E67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zoomScaleSheetLayoutView="247" zoomScalePageLayoutView="0" workbookViewId="0" topLeftCell="A1">
      <selection activeCell="I5" sqref="I5:I6"/>
    </sheetView>
  </sheetViews>
  <sheetFormatPr defaultColWidth="11.421875" defaultRowHeight="12.75" outlineLevelRow="1"/>
  <cols>
    <col min="1" max="1" width="3.7109375" style="4" customWidth="1"/>
    <col min="2" max="2" width="43.7109375" style="5" customWidth="1"/>
    <col min="3" max="3" width="4.421875" style="4" customWidth="1"/>
    <col min="4" max="4" width="4.00390625" style="6" customWidth="1"/>
    <col min="5" max="6" width="9.140625" style="4" bestFit="1" customWidth="1"/>
    <col min="7" max="7" width="10.140625" style="4" bestFit="1" customWidth="1"/>
    <col min="8" max="8" width="22.421875" style="4" customWidth="1"/>
    <col min="9" max="9" width="10.140625" style="4" bestFit="1" customWidth="1"/>
    <col min="10" max="16384" width="11.421875" style="4" customWidth="1"/>
  </cols>
  <sheetData>
    <row r="3" spans="1:11" ht="12.75">
      <c r="A3" s="119" t="s">
        <v>130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s="1" customFormat="1" ht="38.25">
      <c r="A4" s="65" t="s">
        <v>108</v>
      </c>
      <c r="B4" s="65" t="s">
        <v>109</v>
      </c>
      <c r="C4" s="65" t="s">
        <v>110</v>
      </c>
      <c r="D4" s="65" t="s">
        <v>111</v>
      </c>
      <c r="E4" s="31" t="s">
        <v>163</v>
      </c>
      <c r="F4" s="31" t="s">
        <v>164</v>
      </c>
      <c r="G4" s="31" t="s">
        <v>165</v>
      </c>
      <c r="H4" s="31" t="s">
        <v>122</v>
      </c>
      <c r="I4" s="31" t="s">
        <v>166</v>
      </c>
      <c r="J4" s="30" t="s">
        <v>123</v>
      </c>
      <c r="K4" s="30" t="s">
        <v>124</v>
      </c>
    </row>
    <row r="5" spans="1:11" s="1" customFormat="1" ht="25.5" outlineLevel="1">
      <c r="A5" s="16">
        <v>1</v>
      </c>
      <c r="B5" s="32" t="s">
        <v>131</v>
      </c>
      <c r="C5" s="27">
        <v>1</v>
      </c>
      <c r="D5" s="27" t="s">
        <v>112</v>
      </c>
      <c r="E5" s="17"/>
      <c r="F5" s="17"/>
      <c r="G5" s="17"/>
      <c r="H5" s="26">
        <v>8</v>
      </c>
      <c r="I5" s="17"/>
      <c r="J5" s="29"/>
      <c r="K5" s="29"/>
    </row>
    <row r="6" spans="1:11" s="1" customFormat="1" ht="25.5" outlineLevel="1">
      <c r="A6" s="16">
        <v>2</v>
      </c>
      <c r="B6" s="32" t="s">
        <v>132</v>
      </c>
      <c r="C6" s="27">
        <v>1</v>
      </c>
      <c r="D6" s="27" t="s">
        <v>112</v>
      </c>
      <c r="E6" s="17"/>
      <c r="F6" s="17"/>
      <c r="G6" s="17"/>
      <c r="H6" s="26">
        <v>8</v>
      </c>
      <c r="I6" s="17"/>
      <c r="J6" s="29"/>
      <c r="K6" s="29"/>
    </row>
    <row r="7" spans="6:9" s="1" customFormat="1" ht="12.75">
      <c r="F7" s="2" t="s">
        <v>113</v>
      </c>
      <c r="G7" s="3">
        <f>SUM(G5:G6)</f>
        <v>0</v>
      </c>
      <c r="H7" s="3">
        <f>+I7-G7</f>
        <v>0</v>
      </c>
      <c r="I7" s="3">
        <f>SUM(I5:I6)</f>
        <v>0</v>
      </c>
    </row>
    <row r="9" ht="12.75">
      <c r="B9" s="5" t="s">
        <v>133</v>
      </c>
    </row>
    <row r="10" ht="12.75">
      <c r="B10" s="5" t="s">
        <v>160</v>
      </c>
    </row>
    <row r="16" spans="2:11" ht="12.75">
      <c r="B16" s="120" t="s">
        <v>136</v>
      </c>
      <c r="C16" s="120"/>
      <c r="D16" s="120"/>
      <c r="E16" s="120"/>
      <c r="F16" s="120"/>
      <c r="G16" s="120"/>
      <c r="H16" s="120"/>
      <c r="I16" s="120"/>
      <c r="J16" s="120"/>
      <c r="K16" s="120"/>
    </row>
    <row r="17" spans="2:11" ht="12.75">
      <c r="B17" s="34"/>
      <c r="C17" s="34"/>
      <c r="D17" s="34"/>
      <c r="E17" s="35"/>
      <c r="F17" s="35"/>
      <c r="G17" s="36"/>
      <c r="H17" s="37" t="s">
        <v>137</v>
      </c>
      <c r="I17" s="38"/>
      <c r="J17" s="34"/>
      <c r="K17" s="34"/>
    </row>
    <row r="18" spans="2:11" ht="12.75">
      <c r="B18" s="34"/>
      <c r="C18" s="34"/>
      <c r="D18" s="34"/>
      <c r="E18" s="35"/>
      <c r="F18" s="35"/>
      <c r="G18" s="36"/>
      <c r="H18" s="37" t="s">
        <v>138</v>
      </c>
      <c r="I18" s="38"/>
      <c r="J18" s="34"/>
      <c r="K18" s="34"/>
    </row>
    <row r="19" spans="2:11" ht="12.75">
      <c r="B19" s="34"/>
      <c r="C19" s="34"/>
      <c r="D19" s="34"/>
      <c r="E19" s="35"/>
      <c r="F19" s="35"/>
      <c r="G19" s="36"/>
      <c r="H19" s="39" t="s">
        <v>139</v>
      </c>
      <c r="I19" s="38"/>
      <c r="J19" s="34"/>
      <c r="K19" s="34"/>
    </row>
    <row r="20" spans="2:11" ht="12.75">
      <c r="B20" s="40"/>
      <c r="C20" s="40"/>
      <c r="D20" s="40"/>
      <c r="E20" s="41"/>
      <c r="F20" s="41"/>
      <c r="G20" s="42"/>
      <c r="H20" s="40"/>
      <c r="I20" s="43"/>
      <c r="J20" s="40"/>
      <c r="K20" s="40"/>
    </row>
  </sheetData>
  <sheetProtection/>
  <mergeCells count="2">
    <mergeCell ref="A3:K3"/>
    <mergeCell ref="B16:K16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E4" sqref="E4:E77"/>
    </sheetView>
  </sheetViews>
  <sheetFormatPr defaultColWidth="9.140625" defaultRowHeight="12.75"/>
  <cols>
    <col min="1" max="1" width="4.140625" style="19" bestFit="1" customWidth="1"/>
    <col min="2" max="2" width="66.00390625" style="28" customWidth="1"/>
    <col min="3" max="4" width="9.140625" style="19" customWidth="1"/>
    <col min="5" max="7" width="9.140625" style="69" customWidth="1"/>
    <col min="8" max="8" width="8.28125" style="19" bestFit="1" customWidth="1"/>
    <col min="9" max="9" width="9.140625" style="69" customWidth="1"/>
    <col min="10" max="16384" width="9.140625" style="70" customWidth="1"/>
  </cols>
  <sheetData>
    <row r="1" ht="12.75">
      <c r="B1" s="19"/>
    </row>
    <row r="2" spans="1:11" ht="12.75">
      <c r="A2" s="119" t="s">
        <v>167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51">
      <c r="A3" s="65" t="s">
        <v>108</v>
      </c>
      <c r="B3" s="65" t="s">
        <v>109</v>
      </c>
      <c r="C3" s="65" t="s">
        <v>110</v>
      </c>
      <c r="D3" s="65" t="s">
        <v>111</v>
      </c>
      <c r="E3" s="31" t="s">
        <v>163</v>
      </c>
      <c r="F3" s="31" t="s">
        <v>164</v>
      </c>
      <c r="G3" s="31" t="s">
        <v>165</v>
      </c>
      <c r="H3" s="31" t="s">
        <v>122</v>
      </c>
      <c r="I3" s="31" t="s">
        <v>166</v>
      </c>
      <c r="J3" s="30" t="s">
        <v>123</v>
      </c>
      <c r="K3" s="30" t="s">
        <v>124</v>
      </c>
    </row>
    <row r="4" spans="1:11" ht="15.75">
      <c r="A4" s="26">
        <v>1</v>
      </c>
      <c r="B4" s="71" t="s">
        <v>168</v>
      </c>
      <c r="C4" s="26">
        <v>5</v>
      </c>
      <c r="D4" s="26" t="s">
        <v>112</v>
      </c>
      <c r="E4" s="72"/>
      <c r="F4" s="72">
        <f aca="true" t="shared" si="0" ref="F4:F67">+E4*1.08</f>
        <v>0</v>
      </c>
      <c r="G4" s="72">
        <f aca="true" t="shared" si="1" ref="G4:G67">+C4*E4</f>
        <v>0</v>
      </c>
      <c r="H4" s="26">
        <v>8</v>
      </c>
      <c r="I4" s="72">
        <f aca="true" t="shared" si="2" ref="I4:I67">+C4*F4</f>
        <v>0</v>
      </c>
      <c r="J4" s="26"/>
      <c r="K4" s="73"/>
    </row>
    <row r="5" spans="1:11" ht="15.75">
      <c r="A5" s="26">
        <v>2</v>
      </c>
      <c r="B5" s="71" t="s">
        <v>169</v>
      </c>
      <c r="C5" s="26">
        <v>10</v>
      </c>
      <c r="D5" s="26" t="s">
        <v>112</v>
      </c>
      <c r="E5" s="72"/>
      <c r="F5" s="72">
        <f t="shared" si="0"/>
        <v>0</v>
      </c>
      <c r="G5" s="72">
        <f t="shared" si="1"/>
        <v>0</v>
      </c>
      <c r="H5" s="26">
        <v>8</v>
      </c>
      <c r="I5" s="72">
        <f t="shared" si="2"/>
        <v>0</v>
      </c>
      <c r="J5" s="26"/>
      <c r="K5" s="73"/>
    </row>
    <row r="6" spans="1:11" ht="15.75">
      <c r="A6" s="26">
        <v>5</v>
      </c>
      <c r="B6" s="71" t="s">
        <v>170</v>
      </c>
      <c r="C6" s="26">
        <v>10</v>
      </c>
      <c r="D6" s="26" t="s">
        <v>112</v>
      </c>
      <c r="E6" s="72"/>
      <c r="F6" s="72">
        <f t="shared" si="0"/>
        <v>0</v>
      </c>
      <c r="G6" s="72">
        <f t="shared" si="1"/>
        <v>0</v>
      </c>
      <c r="H6" s="26">
        <v>8</v>
      </c>
      <c r="I6" s="72">
        <f t="shared" si="2"/>
        <v>0</v>
      </c>
      <c r="J6" s="26"/>
      <c r="K6" s="73"/>
    </row>
    <row r="7" spans="1:11" ht="15.75">
      <c r="A7" s="26">
        <v>6</v>
      </c>
      <c r="B7" s="71" t="s">
        <v>171</v>
      </c>
      <c r="C7" s="26">
        <v>15</v>
      </c>
      <c r="D7" s="26" t="s">
        <v>112</v>
      </c>
      <c r="E7" s="72"/>
      <c r="F7" s="72">
        <f t="shared" si="0"/>
        <v>0</v>
      </c>
      <c r="G7" s="72">
        <f t="shared" si="1"/>
        <v>0</v>
      </c>
      <c r="H7" s="26">
        <v>8</v>
      </c>
      <c r="I7" s="72">
        <f t="shared" si="2"/>
        <v>0</v>
      </c>
      <c r="J7" s="26"/>
      <c r="K7" s="73"/>
    </row>
    <row r="8" spans="1:11" ht="15.75">
      <c r="A8" s="26">
        <v>7</v>
      </c>
      <c r="B8" s="71" t="s">
        <v>172</v>
      </c>
      <c r="C8" s="26">
        <v>15</v>
      </c>
      <c r="D8" s="26" t="s">
        <v>112</v>
      </c>
      <c r="E8" s="72"/>
      <c r="F8" s="72">
        <f t="shared" si="0"/>
        <v>0</v>
      </c>
      <c r="G8" s="72">
        <f t="shared" si="1"/>
        <v>0</v>
      </c>
      <c r="H8" s="26">
        <v>8</v>
      </c>
      <c r="I8" s="72">
        <f t="shared" si="2"/>
        <v>0</v>
      </c>
      <c r="J8" s="26"/>
      <c r="K8" s="73"/>
    </row>
    <row r="9" spans="1:11" ht="15.75">
      <c r="A9" s="26">
        <v>8</v>
      </c>
      <c r="B9" s="71" t="s">
        <v>173</v>
      </c>
      <c r="C9" s="26">
        <v>10</v>
      </c>
      <c r="D9" s="26" t="s">
        <v>112</v>
      </c>
      <c r="E9" s="72"/>
      <c r="F9" s="72">
        <f t="shared" si="0"/>
        <v>0</v>
      </c>
      <c r="G9" s="72">
        <f t="shared" si="1"/>
        <v>0</v>
      </c>
      <c r="H9" s="26">
        <v>8</v>
      </c>
      <c r="I9" s="72">
        <f t="shared" si="2"/>
        <v>0</v>
      </c>
      <c r="J9" s="26"/>
      <c r="K9" s="73"/>
    </row>
    <row r="10" spans="1:11" ht="31.5">
      <c r="A10" s="26">
        <v>11</v>
      </c>
      <c r="B10" s="71" t="s">
        <v>174</v>
      </c>
      <c r="C10" s="26">
        <v>1</v>
      </c>
      <c r="D10" s="26" t="s">
        <v>115</v>
      </c>
      <c r="E10" s="72"/>
      <c r="F10" s="72">
        <f t="shared" si="0"/>
        <v>0</v>
      </c>
      <c r="G10" s="72">
        <f t="shared" si="1"/>
        <v>0</v>
      </c>
      <c r="H10" s="26">
        <v>8</v>
      </c>
      <c r="I10" s="72">
        <f t="shared" si="2"/>
        <v>0</v>
      </c>
      <c r="J10" s="26"/>
      <c r="K10" s="73"/>
    </row>
    <row r="11" spans="1:11" ht="20.25" customHeight="1">
      <c r="A11" s="26">
        <v>12</v>
      </c>
      <c r="B11" s="71" t="s">
        <v>175</v>
      </c>
      <c r="C11" s="26">
        <v>5</v>
      </c>
      <c r="D11" s="26" t="s">
        <v>112</v>
      </c>
      <c r="E11" s="72"/>
      <c r="F11" s="72">
        <f t="shared" si="0"/>
        <v>0</v>
      </c>
      <c r="G11" s="72">
        <f t="shared" si="1"/>
        <v>0</v>
      </c>
      <c r="H11" s="26">
        <v>8</v>
      </c>
      <c r="I11" s="72">
        <f t="shared" si="2"/>
        <v>0</v>
      </c>
      <c r="J11" s="26"/>
      <c r="K11" s="73"/>
    </row>
    <row r="12" spans="1:11" ht="20.25" customHeight="1">
      <c r="A12" s="26">
        <v>13</v>
      </c>
      <c r="B12" s="71" t="s">
        <v>176</v>
      </c>
      <c r="C12" s="26">
        <v>5</v>
      </c>
      <c r="D12" s="26" t="s">
        <v>112</v>
      </c>
      <c r="E12" s="72"/>
      <c r="F12" s="72">
        <f t="shared" si="0"/>
        <v>0</v>
      </c>
      <c r="G12" s="72">
        <f t="shared" si="1"/>
        <v>0</v>
      </c>
      <c r="H12" s="26">
        <v>8</v>
      </c>
      <c r="I12" s="72">
        <f t="shared" si="2"/>
        <v>0</v>
      </c>
      <c r="J12" s="26"/>
      <c r="K12" s="73"/>
    </row>
    <row r="13" spans="1:11" ht="15.75">
      <c r="A13" s="26">
        <v>14</v>
      </c>
      <c r="B13" s="71" t="s">
        <v>177</v>
      </c>
      <c r="C13" s="26">
        <v>8</v>
      </c>
      <c r="D13" s="26" t="s">
        <v>112</v>
      </c>
      <c r="E13" s="72"/>
      <c r="F13" s="72">
        <f t="shared" si="0"/>
        <v>0</v>
      </c>
      <c r="G13" s="72">
        <f t="shared" si="1"/>
        <v>0</v>
      </c>
      <c r="H13" s="26">
        <v>8</v>
      </c>
      <c r="I13" s="72">
        <f t="shared" si="2"/>
        <v>0</v>
      </c>
      <c r="J13" s="26"/>
      <c r="K13" s="73"/>
    </row>
    <row r="14" spans="1:11" ht="15.75">
      <c r="A14" s="26">
        <v>15</v>
      </c>
      <c r="B14" s="71" t="s">
        <v>178</v>
      </c>
      <c r="C14" s="26">
        <v>8</v>
      </c>
      <c r="D14" s="26" t="s">
        <v>112</v>
      </c>
      <c r="E14" s="72"/>
      <c r="F14" s="72">
        <f t="shared" si="0"/>
        <v>0</v>
      </c>
      <c r="G14" s="72">
        <f t="shared" si="1"/>
        <v>0</v>
      </c>
      <c r="H14" s="26">
        <v>8</v>
      </c>
      <c r="I14" s="72">
        <f t="shared" si="2"/>
        <v>0</v>
      </c>
      <c r="J14" s="26"/>
      <c r="K14" s="73"/>
    </row>
    <row r="15" spans="1:11" ht="15.75">
      <c r="A15" s="26">
        <v>16</v>
      </c>
      <c r="B15" s="71" t="s">
        <v>179</v>
      </c>
      <c r="C15" s="26">
        <v>10</v>
      </c>
      <c r="D15" s="26" t="s">
        <v>112</v>
      </c>
      <c r="E15" s="72"/>
      <c r="F15" s="72">
        <f t="shared" si="0"/>
        <v>0</v>
      </c>
      <c r="G15" s="72">
        <f t="shared" si="1"/>
        <v>0</v>
      </c>
      <c r="H15" s="26">
        <v>8</v>
      </c>
      <c r="I15" s="72">
        <f t="shared" si="2"/>
        <v>0</v>
      </c>
      <c r="J15" s="26"/>
      <c r="K15" s="73"/>
    </row>
    <row r="16" spans="1:11" ht="15.75">
      <c r="A16" s="26">
        <v>17</v>
      </c>
      <c r="B16" s="71" t="s">
        <v>180</v>
      </c>
      <c r="C16" s="26">
        <v>10</v>
      </c>
      <c r="D16" s="26" t="s">
        <v>112</v>
      </c>
      <c r="E16" s="72"/>
      <c r="F16" s="72">
        <f t="shared" si="0"/>
        <v>0</v>
      </c>
      <c r="G16" s="72">
        <f t="shared" si="1"/>
        <v>0</v>
      </c>
      <c r="H16" s="26">
        <v>8</v>
      </c>
      <c r="I16" s="72">
        <f t="shared" si="2"/>
        <v>0</v>
      </c>
      <c r="J16" s="26"/>
      <c r="K16" s="73"/>
    </row>
    <row r="17" spans="1:11" ht="15.75">
      <c r="A17" s="26">
        <v>18</v>
      </c>
      <c r="B17" s="71" t="s">
        <v>181</v>
      </c>
      <c r="C17" s="26">
        <v>8</v>
      </c>
      <c r="D17" s="26" t="s">
        <v>112</v>
      </c>
      <c r="E17" s="72"/>
      <c r="F17" s="72">
        <f t="shared" si="0"/>
        <v>0</v>
      </c>
      <c r="G17" s="72">
        <f t="shared" si="1"/>
        <v>0</v>
      </c>
      <c r="H17" s="26">
        <v>8</v>
      </c>
      <c r="I17" s="72">
        <f t="shared" si="2"/>
        <v>0</v>
      </c>
      <c r="J17" s="26"/>
      <c r="K17" s="73"/>
    </row>
    <row r="18" spans="1:11" ht="15.75">
      <c r="A18" s="26">
        <v>19</v>
      </c>
      <c r="B18" s="71" t="s">
        <v>182</v>
      </c>
      <c r="C18" s="26">
        <v>8</v>
      </c>
      <c r="D18" s="26" t="s">
        <v>112</v>
      </c>
      <c r="E18" s="72"/>
      <c r="F18" s="72">
        <f t="shared" si="0"/>
        <v>0</v>
      </c>
      <c r="G18" s="72">
        <f t="shared" si="1"/>
        <v>0</v>
      </c>
      <c r="H18" s="26">
        <v>8</v>
      </c>
      <c r="I18" s="72">
        <f t="shared" si="2"/>
        <v>0</v>
      </c>
      <c r="J18" s="26"/>
      <c r="K18" s="73"/>
    </row>
    <row r="19" spans="1:11" ht="15.75">
      <c r="A19" s="26">
        <v>20</v>
      </c>
      <c r="B19" s="71" t="s">
        <v>183</v>
      </c>
      <c r="C19" s="26">
        <v>8</v>
      </c>
      <c r="D19" s="26" t="s">
        <v>112</v>
      </c>
      <c r="E19" s="72"/>
      <c r="F19" s="72">
        <f t="shared" si="0"/>
        <v>0</v>
      </c>
      <c r="G19" s="72">
        <f t="shared" si="1"/>
        <v>0</v>
      </c>
      <c r="H19" s="26">
        <v>8</v>
      </c>
      <c r="I19" s="72">
        <f t="shared" si="2"/>
        <v>0</v>
      </c>
      <c r="J19" s="26"/>
      <c r="K19" s="73"/>
    </row>
    <row r="20" spans="1:11" ht="15.75">
      <c r="A20" s="26">
        <v>21</v>
      </c>
      <c r="B20" s="71" t="s">
        <v>184</v>
      </c>
      <c r="C20" s="26">
        <v>8</v>
      </c>
      <c r="D20" s="26" t="s">
        <v>112</v>
      </c>
      <c r="E20" s="72"/>
      <c r="F20" s="72">
        <f t="shared" si="0"/>
        <v>0</v>
      </c>
      <c r="G20" s="72">
        <f t="shared" si="1"/>
        <v>0</v>
      </c>
      <c r="H20" s="26">
        <v>8</v>
      </c>
      <c r="I20" s="72">
        <f t="shared" si="2"/>
        <v>0</v>
      </c>
      <c r="J20" s="26"/>
      <c r="K20" s="73"/>
    </row>
    <row r="21" spans="1:11" ht="31.5">
      <c r="A21" s="26">
        <v>22</v>
      </c>
      <c r="B21" s="71" t="s">
        <v>185</v>
      </c>
      <c r="C21" s="26">
        <v>5</v>
      </c>
      <c r="D21" s="26" t="s">
        <v>112</v>
      </c>
      <c r="E21" s="72"/>
      <c r="F21" s="72">
        <f t="shared" si="0"/>
        <v>0</v>
      </c>
      <c r="G21" s="72">
        <f t="shared" si="1"/>
        <v>0</v>
      </c>
      <c r="H21" s="26">
        <v>8</v>
      </c>
      <c r="I21" s="72">
        <f t="shared" si="2"/>
        <v>0</v>
      </c>
      <c r="J21" s="26"/>
      <c r="K21" s="73"/>
    </row>
    <row r="22" spans="1:11" ht="31.5">
      <c r="A22" s="26">
        <v>23</v>
      </c>
      <c r="B22" s="71" t="s">
        <v>186</v>
      </c>
      <c r="C22" s="26">
        <v>5</v>
      </c>
      <c r="D22" s="26" t="s">
        <v>112</v>
      </c>
      <c r="E22" s="72"/>
      <c r="F22" s="72">
        <f t="shared" si="0"/>
        <v>0</v>
      </c>
      <c r="G22" s="72">
        <f t="shared" si="1"/>
        <v>0</v>
      </c>
      <c r="H22" s="26">
        <v>8</v>
      </c>
      <c r="I22" s="72">
        <f t="shared" si="2"/>
        <v>0</v>
      </c>
      <c r="J22" s="26"/>
      <c r="K22" s="73"/>
    </row>
    <row r="23" spans="1:11" ht="31.5">
      <c r="A23" s="26">
        <v>24</v>
      </c>
      <c r="B23" s="71" t="s">
        <v>187</v>
      </c>
      <c r="C23" s="26">
        <v>5</v>
      </c>
      <c r="D23" s="26" t="s">
        <v>112</v>
      </c>
      <c r="E23" s="72"/>
      <c r="F23" s="72">
        <f t="shared" si="0"/>
        <v>0</v>
      </c>
      <c r="G23" s="72">
        <f t="shared" si="1"/>
        <v>0</v>
      </c>
      <c r="H23" s="26">
        <v>8</v>
      </c>
      <c r="I23" s="72">
        <f t="shared" si="2"/>
        <v>0</v>
      </c>
      <c r="J23" s="26"/>
      <c r="K23" s="73"/>
    </row>
    <row r="24" spans="1:11" ht="15.75">
      <c r="A24" s="26">
        <v>25</v>
      </c>
      <c r="B24" s="71" t="s">
        <v>188</v>
      </c>
      <c r="C24" s="26">
        <v>3</v>
      </c>
      <c r="D24" s="26" t="s">
        <v>112</v>
      </c>
      <c r="E24" s="72"/>
      <c r="F24" s="72">
        <f t="shared" si="0"/>
        <v>0</v>
      </c>
      <c r="G24" s="72">
        <f t="shared" si="1"/>
        <v>0</v>
      </c>
      <c r="H24" s="26">
        <v>8</v>
      </c>
      <c r="I24" s="72">
        <f t="shared" si="2"/>
        <v>0</v>
      </c>
      <c r="J24" s="26"/>
      <c r="K24" s="73"/>
    </row>
    <row r="25" spans="1:11" ht="15.75">
      <c r="A25" s="26">
        <v>26</v>
      </c>
      <c r="B25" s="71" t="s">
        <v>189</v>
      </c>
      <c r="C25" s="26">
        <v>3</v>
      </c>
      <c r="D25" s="26" t="s">
        <v>112</v>
      </c>
      <c r="E25" s="72"/>
      <c r="F25" s="72">
        <f t="shared" si="0"/>
        <v>0</v>
      </c>
      <c r="G25" s="72">
        <f t="shared" si="1"/>
        <v>0</v>
      </c>
      <c r="H25" s="26">
        <v>8</v>
      </c>
      <c r="I25" s="72">
        <f t="shared" si="2"/>
        <v>0</v>
      </c>
      <c r="J25" s="26"/>
      <c r="K25" s="73"/>
    </row>
    <row r="26" spans="1:11" ht="15.75">
      <c r="A26" s="26">
        <v>27</v>
      </c>
      <c r="B26" s="71" t="s">
        <v>190</v>
      </c>
      <c r="C26" s="26">
        <v>3</v>
      </c>
      <c r="D26" s="26" t="s">
        <v>112</v>
      </c>
      <c r="E26" s="72"/>
      <c r="F26" s="72">
        <f t="shared" si="0"/>
        <v>0</v>
      </c>
      <c r="G26" s="72">
        <f t="shared" si="1"/>
        <v>0</v>
      </c>
      <c r="H26" s="26">
        <v>8</v>
      </c>
      <c r="I26" s="72">
        <f t="shared" si="2"/>
        <v>0</v>
      </c>
      <c r="J26" s="26"/>
      <c r="K26" s="73"/>
    </row>
    <row r="27" spans="1:11" ht="15.75">
      <c r="A27" s="26">
        <v>28</v>
      </c>
      <c r="B27" s="71" t="s">
        <v>191</v>
      </c>
      <c r="C27" s="26">
        <v>10</v>
      </c>
      <c r="D27" s="26" t="s">
        <v>112</v>
      </c>
      <c r="E27" s="72"/>
      <c r="F27" s="72">
        <f t="shared" si="0"/>
        <v>0</v>
      </c>
      <c r="G27" s="72">
        <f t="shared" si="1"/>
        <v>0</v>
      </c>
      <c r="H27" s="26">
        <v>8</v>
      </c>
      <c r="I27" s="72">
        <f t="shared" si="2"/>
        <v>0</v>
      </c>
      <c r="J27" s="26"/>
      <c r="K27" s="73"/>
    </row>
    <row r="28" spans="1:11" ht="31.5">
      <c r="A28" s="26">
        <v>29</v>
      </c>
      <c r="B28" s="71" t="s">
        <v>192</v>
      </c>
      <c r="C28" s="26">
        <v>5</v>
      </c>
      <c r="D28" s="26" t="s">
        <v>112</v>
      </c>
      <c r="E28" s="72"/>
      <c r="F28" s="72">
        <f t="shared" si="0"/>
        <v>0</v>
      </c>
      <c r="G28" s="72">
        <f t="shared" si="1"/>
        <v>0</v>
      </c>
      <c r="H28" s="26">
        <v>8</v>
      </c>
      <c r="I28" s="72">
        <f t="shared" si="2"/>
        <v>0</v>
      </c>
      <c r="J28" s="26"/>
      <c r="K28" s="73"/>
    </row>
    <row r="29" spans="1:11" ht="15.75">
      <c r="A29" s="26">
        <v>30</v>
      </c>
      <c r="B29" s="71" t="s">
        <v>193</v>
      </c>
      <c r="C29" s="26">
        <v>5</v>
      </c>
      <c r="D29" s="26" t="s">
        <v>112</v>
      </c>
      <c r="E29" s="72"/>
      <c r="F29" s="72">
        <f t="shared" si="0"/>
        <v>0</v>
      </c>
      <c r="G29" s="72">
        <f t="shared" si="1"/>
        <v>0</v>
      </c>
      <c r="H29" s="26">
        <v>8</v>
      </c>
      <c r="I29" s="72">
        <f t="shared" si="2"/>
        <v>0</v>
      </c>
      <c r="J29" s="26"/>
      <c r="K29" s="73"/>
    </row>
    <row r="30" spans="1:11" ht="15.75">
      <c r="A30" s="26">
        <v>31</v>
      </c>
      <c r="B30" s="71" t="s">
        <v>194</v>
      </c>
      <c r="C30" s="26">
        <v>5</v>
      </c>
      <c r="D30" s="26" t="s">
        <v>112</v>
      </c>
      <c r="E30" s="72"/>
      <c r="F30" s="72">
        <f t="shared" si="0"/>
        <v>0</v>
      </c>
      <c r="G30" s="72">
        <f t="shared" si="1"/>
        <v>0</v>
      </c>
      <c r="H30" s="26">
        <v>8</v>
      </c>
      <c r="I30" s="72">
        <f t="shared" si="2"/>
        <v>0</v>
      </c>
      <c r="J30" s="26"/>
      <c r="K30" s="73"/>
    </row>
    <row r="31" spans="1:11" ht="15.75">
      <c r="A31" s="26">
        <v>36</v>
      </c>
      <c r="B31" s="71" t="s">
        <v>195</v>
      </c>
      <c r="C31" s="26">
        <v>4</v>
      </c>
      <c r="D31" s="26" t="s">
        <v>112</v>
      </c>
      <c r="E31" s="72"/>
      <c r="F31" s="72">
        <f t="shared" si="0"/>
        <v>0</v>
      </c>
      <c r="G31" s="72">
        <f t="shared" si="1"/>
        <v>0</v>
      </c>
      <c r="H31" s="26">
        <v>8</v>
      </c>
      <c r="I31" s="72">
        <f t="shared" si="2"/>
        <v>0</v>
      </c>
      <c r="J31" s="26"/>
      <c r="K31" s="73"/>
    </row>
    <row r="32" spans="1:11" ht="15.75">
      <c r="A32" s="26">
        <v>37</v>
      </c>
      <c r="B32" s="71" t="s">
        <v>196</v>
      </c>
      <c r="C32" s="26">
        <v>4</v>
      </c>
      <c r="D32" s="26" t="s">
        <v>112</v>
      </c>
      <c r="E32" s="72"/>
      <c r="F32" s="72">
        <f t="shared" si="0"/>
        <v>0</v>
      </c>
      <c r="G32" s="72">
        <f t="shared" si="1"/>
        <v>0</v>
      </c>
      <c r="H32" s="26">
        <v>8</v>
      </c>
      <c r="I32" s="72">
        <f t="shared" si="2"/>
        <v>0</v>
      </c>
      <c r="J32" s="26"/>
      <c r="K32" s="73"/>
    </row>
    <row r="33" spans="1:11" ht="15.75">
      <c r="A33" s="26">
        <v>38</v>
      </c>
      <c r="B33" s="71" t="s">
        <v>197</v>
      </c>
      <c r="C33" s="26">
        <v>4</v>
      </c>
      <c r="D33" s="26" t="s">
        <v>112</v>
      </c>
      <c r="E33" s="72"/>
      <c r="F33" s="72">
        <f t="shared" si="0"/>
        <v>0</v>
      </c>
      <c r="G33" s="72">
        <f t="shared" si="1"/>
        <v>0</v>
      </c>
      <c r="H33" s="26">
        <v>8</v>
      </c>
      <c r="I33" s="72">
        <f t="shared" si="2"/>
        <v>0</v>
      </c>
      <c r="J33" s="26"/>
      <c r="K33" s="73"/>
    </row>
    <row r="34" spans="1:11" ht="15.75">
      <c r="A34" s="26">
        <v>39</v>
      </c>
      <c r="B34" s="71" t="s">
        <v>198</v>
      </c>
      <c r="C34" s="26">
        <v>4</v>
      </c>
      <c r="D34" s="26" t="s">
        <v>112</v>
      </c>
      <c r="E34" s="72"/>
      <c r="F34" s="72">
        <f t="shared" si="0"/>
        <v>0</v>
      </c>
      <c r="G34" s="72">
        <f t="shared" si="1"/>
        <v>0</v>
      </c>
      <c r="H34" s="26">
        <v>8</v>
      </c>
      <c r="I34" s="72">
        <f t="shared" si="2"/>
        <v>0</v>
      </c>
      <c r="J34" s="26"/>
      <c r="K34" s="73"/>
    </row>
    <row r="35" spans="1:11" ht="15.75">
      <c r="A35" s="26">
        <v>40</v>
      </c>
      <c r="B35" s="71" t="s">
        <v>199</v>
      </c>
      <c r="C35" s="26">
        <v>5</v>
      </c>
      <c r="D35" s="26" t="s">
        <v>112</v>
      </c>
      <c r="E35" s="72"/>
      <c r="F35" s="72">
        <f t="shared" si="0"/>
        <v>0</v>
      </c>
      <c r="G35" s="72">
        <f t="shared" si="1"/>
        <v>0</v>
      </c>
      <c r="H35" s="26">
        <v>8</v>
      </c>
      <c r="I35" s="72">
        <f t="shared" si="2"/>
        <v>0</v>
      </c>
      <c r="J35" s="26"/>
      <c r="K35" s="73"/>
    </row>
    <row r="36" spans="1:11" s="18" customFormat="1" ht="25.5">
      <c r="A36" s="26">
        <v>42</v>
      </c>
      <c r="B36" s="21" t="s">
        <v>200</v>
      </c>
      <c r="C36" s="26">
        <v>1</v>
      </c>
      <c r="D36" s="26" t="s">
        <v>112</v>
      </c>
      <c r="E36" s="72"/>
      <c r="F36" s="72">
        <f t="shared" si="0"/>
        <v>0</v>
      </c>
      <c r="G36" s="72">
        <f t="shared" si="1"/>
        <v>0</v>
      </c>
      <c r="H36" s="26">
        <v>8</v>
      </c>
      <c r="I36" s="72">
        <f t="shared" si="2"/>
        <v>0</v>
      </c>
      <c r="J36" s="25"/>
      <c r="K36" s="25"/>
    </row>
    <row r="37" spans="1:11" ht="15">
      <c r="A37" s="26">
        <v>43</v>
      </c>
      <c r="B37" s="74" t="s">
        <v>201</v>
      </c>
      <c r="C37" s="26">
        <v>8</v>
      </c>
      <c r="D37" s="26" t="s">
        <v>112</v>
      </c>
      <c r="E37" s="72"/>
      <c r="F37" s="72">
        <f t="shared" si="0"/>
        <v>0</v>
      </c>
      <c r="G37" s="72">
        <f t="shared" si="1"/>
        <v>0</v>
      </c>
      <c r="H37" s="26">
        <v>8</v>
      </c>
      <c r="I37" s="72">
        <f t="shared" si="2"/>
        <v>0</v>
      </c>
      <c r="J37" s="73"/>
      <c r="K37" s="73"/>
    </row>
    <row r="38" spans="1:11" ht="15">
      <c r="A38" s="26">
        <v>44</v>
      </c>
      <c r="B38" s="74" t="s">
        <v>202</v>
      </c>
      <c r="C38" s="26">
        <v>8</v>
      </c>
      <c r="D38" s="26" t="s">
        <v>112</v>
      </c>
      <c r="E38" s="72"/>
      <c r="F38" s="72">
        <f t="shared" si="0"/>
        <v>0</v>
      </c>
      <c r="G38" s="72">
        <f t="shared" si="1"/>
        <v>0</v>
      </c>
      <c r="H38" s="26">
        <v>8</v>
      </c>
      <c r="I38" s="72">
        <f t="shared" si="2"/>
        <v>0</v>
      </c>
      <c r="J38" s="73"/>
      <c r="K38" s="73"/>
    </row>
    <row r="39" spans="1:11" ht="15">
      <c r="A39" s="26">
        <v>45</v>
      </c>
      <c r="B39" s="74" t="s">
        <v>203</v>
      </c>
      <c r="C39" s="26">
        <v>3</v>
      </c>
      <c r="D39" s="26" t="s">
        <v>112</v>
      </c>
      <c r="E39" s="72"/>
      <c r="F39" s="72">
        <f t="shared" si="0"/>
        <v>0</v>
      </c>
      <c r="G39" s="72">
        <f t="shared" si="1"/>
        <v>0</v>
      </c>
      <c r="H39" s="26">
        <v>8</v>
      </c>
      <c r="I39" s="72">
        <f t="shared" si="2"/>
        <v>0</v>
      </c>
      <c r="J39" s="73"/>
      <c r="K39" s="73"/>
    </row>
    <row r="40" spans="1:11" ht="15">
      <c r="A40" s="26">
        <v>46</v>
      </c>
      <c r="B40" s="74" t="s">
        <v>204</v>
      </c>
      <c r="C40" s="26">
        <v>3</v>
      </c>
      <c r="D40" s="26" t="s">
        <v>112</v>
      </c>
      <c r="E40" s="72"/>
      <c r="F40" s="72">
        <f t="shared" si="0"/>
        <v>0</v>
      </c>
      <c r="G40" s="72">
        <f t="shared" si="1"/>
        <v>0</v>
      </c>
      <c r="H40" s="26">
        <v>8</v>
      </c>
      <c r="I40" s="72">
        <f t="shared" si="2"/>
        <v>0</v>
      </c>
      <c r="J40" s="73"/>
      <c r="K40" s="73"/>
    </row>
    <row r="41" spans="1:11" ht="15">
      <c r="A41" s="26">
        <v>47</v>
      </c>
      <c r="B41" s="74" t="s">
        <v>205</v>
      </c>
      <c r="C41" s="26">
        <v>8</v>
      </c>
      <c r="D41" s="26" t="s">
        <v>112</v>
      </c>
      <c r="E41" s="72"/>
      <c r="F41" s="72">
        <f t="shared" si="0"/>
        <v>0</v>
      </c>
      <c r="G41" s="72">
        <f t="shared" si="1"/>
        <v>0</v>
      </c>
      <c r="H41" s="26">
        <v>8</v>
      </c>
      <c r="I41" s="72">
        <f t="shared" si="2"/>
        <v>0</v>
      </c>
      <c r="J41" s="73"/>
      <c r="K41" s="73"/>
    </row>
    <row r="42" spans="1:11" ht="15">
      <c r="A42" s="26">
        <v>48</v>
      </c>
      <c r="B42" s="74" t="s">
        <v>206</v>
      </c>
      <c r="C42" s="26">
        <v>10</v>
      </c>
      <c r="D42" s="26" t="s">
        <v>112</v>
      </c>
      <c r="E42" s="72"/>
      <c r="F42" s="72">
        <f t="shared" si="0"/>
        <v>0</v>
      </c>
      <c r="G42" s="72">
        <f t="shared" si="1"/>
        <v>0</v>
      </c>
      <c r="H42" s="26">
        <v>8</v>
      </c>
      <c r="I42" s="72">
        <f t="shared" si="2"/>
        <v>0</v>
      </c>
      <c r="J42" s="73"/>
      <c r="K42" s="73"/>
    </row>
    <row r="43" spans="1:11" ht="15">
      <c r="A43" s="26">
        <v>49</v>
      </c>
      <c r="B43" s="74" t="s">
        <v>207</v>
      </c>
      <c r="C43" s="26">
        <v>10</v>
      </c>
      <c r="D43" s="26" t="s">
        <v>112</v>
      </c>
      <c r="E43" s="72"/>
      <c r="F43" s="72">
        <f t="shared" si="0"/>
        <v>0</v>
      </c>
      <c r="G43" s="72">
        <f t="shared" si="1"/>
        <v>0</v>
      </c>
      <c r="H43" s="26">
        <v>8</v>
      </c>
      <c r="I43" s="72">
        <f t="shared" si="2"/>
        <v>0</v>
      </c>
      <c r="J43" s="73"/>
      <c r="K43" s="73"/>
    </row>
    <row r="44" spans="1:11" ht="15">
      <c r="A44" s="26">
        <v>50</v>
      </c>
      <c r="B44" s="74" t="s">
        <v>208</v>
      </c>
      <c r="C44" s="26">
        <v>10</v>
      </c>
      <c r="D44" s="26" t="s">
        <v>112</v>
      </c>
      <c r="E44" s="72"/>
      <c r="F44" s="72">
        <f t="shared" si="0"/>
        <v>0</v>
      </c>
      <c r="G44" s="72">
        <f t="shared" si="1"/>
        <v>0</v>
      </c>
      <c r="H44" s="26">
        <v>8</v>
      </c>
      <c r="I44" s="72">
        <f t="shared" si="2"/>
        <v>0</v>
      </c>
      <c r="J44" s="73"/>
      <c r="K44" s="73"/>
    </row>
    <row r="45" spans="1:11" ht="15">
      <c r="A45" s="26">
        <v>51</v>
      </c>
      <c r="B45" s="74" t="s">
        <v>209</v>
      </c>
      <c r="C45" s="26">
        <v>5</v>
      </c>
      <c r="D45" s="26" t="s">
        <v>112</v>
      </c>
      <c r="E45" s="72"/>
      <c r="F45" s="72">
        <f t="shared" si="0"/>
        <v>0</v>
      </c>
      <c r="G45" s="72">
        <f t="shared" si="1"/>
        <v>0</v>
      </c>
      <c r="H45" s="26">
        <v>8</v>
      </c>
      <c r="I45" s="72">
        <f t="shared" si="2"/>
        <v>0</v>
      </c>
      <c r="J45" s="73"/>
      <c r="K45" s="73"/>
    </row>
    <row r="46" spans="1:11" ht="15">
      <c r="A46" s="26">
        <v>52</v>
      </c>
      <c r="B46" s="74" t="s">
        <v>210</v>
      </c>
      <c r="C46" s="26">
        <v>5</v>
      </c>
      <c r="D46" s="26" t="s">
        <v>112</v>
      </c>
      <c r="E46" s="72"/>
      <c r="F46" s="72">
        <f t="shared" si="0"/>
        <v>0</v>
      </c>
      <c r="G46" s="72">
        <f t="shared" si="1"/>
        <v>0</v>
      </c>
      <c r="H46" s="26">
        <v>8</v>
      </c>
      <c r="I46" s="72">
        <f t="shared" si="2"/>
        <v>0</v>
      </c>
      <c r="J46" s="73"/>
      <c r="K46" s="73"/>
    </row>
    <row r="47" spans="1:11" ht="15">
      <c r="A47" s="26">
        <v>53</v>
      </c>
      <c r="B47" s="74" t="s">
        <v>211</v>
      </c>
      <c r="C47" s="26">
        <v>6</v>
      </c>
      <c r="D47" s="26" t="s">
        <v>112</v>
      </c>
      <c r="E47" s="72"/>
      <c r="F47" s="72">
        <f t="shared" si="0"/>
        <v>0</v>
      </c>
      <c r="G47" s="72">
        <f t="shared" si="1"/>
        <v>0</v>
      </c>
      <c r="H47" s="26">
        <v>8</v>
      </c>
      <c r="I47" s="72">
        <f t="shared" si="2"/>
        <v>0</v>
      </c>
      <c r="J47" s="73"/>
      <c r="K47" s="73"/>
    </row>
    <row r="48" spans="1:11" ht="15">
      <c r="A48" s="26">
        <v>54</v>
      </c>
      <c r="B48" s="74" t="s">
        <v>212</v>
      </c>
      <c r="C48" s="26">
        <v>6</v>
      </c>
      <c r="D48" s="26" t="s">
        <v>112</v>
      </c>
      <c r="E48" s="72"/>
      <c r="F48" s="72">
        <f t="shared" si="0"/>
        <v>0</v>
      </c>
      <c r="G48" s="72">
        <f t="shared" si="1"/>
        <v>0</v>
      </c>
      <c r="H48" s="26">
        <v>8</v>
      </c>
      <c r="I48" s="72">
        <f t="shared" si="2"/>
        <v>0</v>
      </c>
      <c r="J48" s="73"/>
      <c r="K48" s="73"/>
    </row>
    <row r="49" spans="1:11" ht="15">
      <c r="A49" s="26">
        <v>55</v>
      </c>
      <c r="B49" s="74" t="s">
        <v>213</v>
      </c>
      <c r="C49" s="26">
        <v>6</v>
      </c>
      <c r="D49" s="26" t="s">
        <v>112</v>
      </c>
      <c r="E49" s="72"/>
      <c r="F49" s="72">
        <f t="shared" si="0"/>
        <v>0</v>
      </c>
      <c r="G49" s="72">
        <f t="shared" si="1"/>
        <v>0</v>
      </c>
      <c r="H49" s="26">
        <v>8</v>
      </c>
      <c r="I49" s="72">
        <f t="shared" si="2"/>
        <v>0</v>
      </c>
      <c r="J49" s="73"/>
      <c r="K49" s="73"/>
    </row>
    <row r="50" spans="1:11" ht="30">
      <c r="A50" s="26">
        <v>56</v>
      </c>
      <c r="B50" s="74" t="s">
        <v>214</v>
      </c>
      <c r="C50" s="26">
        <v>5</v>
      </c>
      <c r="D50" s="26" t="s">
        <v>112</v>
      </c>
      <c r="E50" s="72"/>
      <c r="F50" s="72">
        <f t="shared" si="0"/>
        <v>0</v>
      </c>
      <c r="G50" s="72">
        <f t="shared" si="1"/>
        <v>0</v>
      </c>
      <c r="H50" s="26">
        <v>8</v>
      </c>
      <c r="I50" s="72">
        <f t="shared" si="2"/>
        <v>0</v>
      </c>
      <c r="J50" s="73"/>
      <c r="K50" s="73"/>
    </row>
    <row r="51" spans="1:11" ht="30">
      <c r="A51" s="26">
        <v>57</v>
      </c>
      <c r="B51" s="74" t="s">
        <v>215</v>
      </c>
      <c r="C51" s="26">
        <v>5</v>
      </c>
      <c r="D51" s="26" t="s">
        <v>112</v>
      </c>
      <c r="E51" s="72"/>
      <c r="F51" s="72">
        <f t="shared" si="0"/>
        <v>0</v>
      </c>
      <c r="G51" s="72">
        <f t="shared" si="1"/>
        <v>0</v>
      </c>
      <c r="H51" s="26">
        <v>8</v>
      </c>
      <c r="I51" s="72">
        <f t="shared" si="2"/>
        <v>0</v>
      </c>
      <c r="J51" s="73"/>
      <c r="K51" s="73"/>
    </row>
    <row r="52" spans="1:11" ht="30">
      <c r="A52" s="26">
        <v>58</v>
      </c>
      <c r="B52" s="74" t="s">
        <v>216</v>
      </c>
      <c r="C52" s="26">
        <v>5</v>
      </c>
      <c r="D52" s="26" t="s">
        <v>112</v>
      </c>
      <c r="E52" s="72"/>
      <c r="F52" s="72">
        <f t="shared" si="0"/>
        <v>0</v>
      </c>
      <c r="G52" s="72">
        <f t="shared" si="1"/>
        <v>0</v>
      </c>
      <c r="H52" s="26">
        <v>8</v>
      </c>
      <c r="I52" s="72">
        <f t="shared" si="2"/>
        <v>0</v>
      </c>
      <c r="J52" s="73"/>
      <c r="K52" s="73"/>
    </row>
    <row r="53" spans="1:11" ht="30">
      <c r="A53" s="26">
        <v>59</v>
      </c>
      <c r="B53" s="74" t="s">
        <v>217</v>
      </c>
      <c r="C53" s="26">
        <v>5</v>
      </c>
      <c r="D53" s="26" t="s">
        <v>112</v>
      </c>
      <c r="E53" s="72"/>
      <c r="F53" s="72">
        <f t="shared" si="0"/>
        <v>0</v>
      </c>
      <c r="G53" s="72">
        <f t="shared" si="1"/>
        <v>0</v>
      </c>
      <c r="H53" s="26">
        <v>8</v>
      </c>
      <c r="I53" s="72">
        <f t="shared" si="2"/>
        <v>0</v>
      </c>
      <c r="J53" s="73"/>
      <c r="K53" s="73"/>
    </row>
    <row r="54" spans="1:11" ht="30">
      <c r="A54" s="26">
        <v>60</v>
      </c>
      <c r="B54" s="74" t="s">
        <v>218</v>
      </c>
      <c r="C54" s="26">
        <v>5</v>
      </c>
      <c r="D54" s="26" t="s">
        <v>112</v>
      </c>
      <c r="E54" s="72"/>
      <c r="F54" s="72">
        <f t="shared" si="0"/>
        <v>0</v>
      </c>
      <c r="G54" s="72">
        <f t="shared" si="1"/>
        <v>0</v>
      </c>
      <c r="H54" s="26">
        <v>8</v>
      </c>
      <c r="I54" s="72">
        <f t="shared" si="2"/>
        <v>0</v>
      </c>
      <c r="J54" s="73"/>
      <c r="K54" s="73"/>
    </row>
    <row r="55" spans="1:11" ht="30">
      <c r="A55" s="26">
        <v>61</v>
      </c>
      <c r="B55" s="74" t="s">
        <v>219</v>
      </c>
      <c r="C55" s="26">
        <v>5</v>
      </c>
      <c r="D55" s="26" t="s">
        <v>112</v>
      </c>
      <c r="E55" s="72"/>
      <c r="F55" s="72">
        <f t="shared" si="0"/>
        <v>0</v>
      </c>
      <c r="G55" s="72">
        <f t="shared" si="1"/>
        <v>0</v>
      </c>
      <c r="H55" s="26">
        <v>8</v>
      </c>
      <c r="I55" s="72">
        <f t="shared" si="2"/>
        <v>0</v>
      </c>
      <c r="J55" s="73"/>
      <c r="K55" s="73"/>
    </row>
    <row r="56" spans="1:11" ht="15">
      <c r="A56" s="26">
        <v>62</v>
      </c>
      <c r="B56" s="74" t="s">
        <v>220</v>
      </c>
      <c r="C56" s="26">
        <v>10</v>
      </c>
      <c r="D56" s="26" t="s">
        <v>112</v>
      </c>
      <c r="E56" s="72"/>
      <c r="F56" s="72">
        <f t="shared" si="0"/>
        <v>0</v>
      </c>
      <c r="G56" s="72">
        <f t="shared" si="1"/>
        <v>0</v>
      </c>
      <c r="H56" s="26">
        <v>8</v>
      </c>
      <c r="I56" s="72">
        <f t="shared" si="2"/>
        <v>0</v>
      </c>
      <c r="J56" s="73"/>
      <c r="K56" s="73"/>
    </row>
    <row r="57" spans="1:11" ht="30">
      <c r="A57" s="26">
        <v>63</v>
      </c>
      <c r="B57" s="74" t="s">
        <v>221</v>
      </c>
      <c r="C57" s="26">
        <v>1</v>
      </c>
      <c r="D57" s="26" t="s">
        <v>112</v>
      </c>
      <c r="E57" s="72"/>
      <c r="F57" s="72">
        <f t="shared" si="0"/>
        <v>0</v>
      </c>
      <c r="G57" s="72">
        <f t="shared" si="1"/>
        <v>0</v>
      </c>
      <c r="H57" s="26">
        <v>8</v>
      </c>
      <c r="I57" s="72">
        <f t="shared" si="2"/>
        <v>0</v>
      </c>
      <c r="J57" s="73"/>
      <c r="K57" s="73"/>
    </row>
    <row r="58" spans="1:11" ht="15">
      <c r="A58" s="26">
        <v>64</v>
      </c>
      <c r="B58" s="74" t="s">
        <v>222</v>
      </c>
      <c r="C58" s="26">
        <v>1</v>
      </c>
      <c r="D58" s="26" t="s">
        <v>112</v>
      </c>
      <c r="E58" s="72"/>
      <c r="F58" s="72">
        <f t="shared" si="0"/>
        <v>0</v>
      </c>
      <c r="G58" s="72">
        <f t="shared" si="1"/>
        <v>0</v>
      </c>
      <c r="H58" s="26">
        <v>8</v>
      </c>
      <c r="I58" s="72">
        <f t="shared" si="2"/>
        <v>0</v>
      </c>
      <c r="J58" s="73"/>
      <c r="K58" s="73"/>
    </row>
    <row r="59" spans="1:11" ht="15">
      <c r="A59" s="26">
        <v>65</v>
      </c>
      <c r="B59" s="74" t="s">
        <v>223</v>
      </c>
      <c r="C59" s="26">
        <v>1</v>
      </c>
      <c r="D59" s="26" t="s">
        <v>112</v>
      </c>
      <c r="E59" s="72"/>
      <c r="F59" s="72">
        <f t="shared" si="0"/>
        <v>0</v>
      </c>
      <c r="G59" s="72">
        <f t="shared" si="1"/>
        <v>0</v>
      </c>
      <c r="H59" s="26">
        <v>8</v>
      </c>
      <c r="I59" s="72">
        <f t="shared" si="2"/>
        <v>0</v>
      </c>
      <c r="J59" s="73"/>
      <c r="K59" s="73"/>
    </row>
    <row r="60" spans="1:11" ht="15">
      <c r="A60" s="26">
        <v>66</v>
      </c>
      <c r="B60" s="74" t="s">
        <v>224</v>
      </c>
      <c r="C60" s="26">
        <v>1</v>
      </c>
      <c r="D60" s="26" t="s">
        <v>112</v>
      </c>
      <c r="E60" s="72"/>
      <c r="F60" s="72">
        <f t="shared" si="0"/>
        <v>0</v>
      </c>
      <c r="G60" s="72">
        <f t="shared" si="1"/>
        <v>0</v>
      </c>
      <c r="H60" s="26">
        <v>8</v>
      </c>
      <c r="I60" s="72">
        <f t="shared" si="2"/>
        <v>0</v>
      </c>
      <c r="J60" s="73"/>
      <c r="K60" s="73"/>
    </row>
    <row r="61" spans="1:11" ht="15">
      <c r="A61" s="26">
        <v>67</v>
      </c>
      <c r="B61" s="74" t="s">
        <v>225</v>
      </c>
      <c r="C61" s="26">
        <v>1</v>
      </c>
      <c r="D61" s="26" t="s">
        <v>112</v>
      </c>
      <c r="E61" s="72"/>
      <c r="F61" s="72">
        <f t="shared" si="0"/>
        <v>0</v>
      </c>
      <c r="G61" s="72">
        <f t="shared" si="1"/>
        <v>0</v>
      </c>
      <c r="H61" s="26">
        <v>8</v>
      </c>
      <c r="I61" s="72">
        <f t="shared" si="2"/>
        <v>0</v>
      </c>
      <c r="J61" s="73"/>
      <c r="K61" s="73"/>
    </row>
    <row r="62" spans="1:11" ht="15">
      <c r="A62" s="26">
        <v>68</v>
      </c>
      <c r="B62" s="74" t="s">
        <v>226</v>
      </c>
      <c r="C62" s="26">
        <v>1</v>
      </c>
      <c r="D62" s="26" t="s">
        <v>112</v>
      </c>
      <c r="E62" s="72"/>
      <c r="F62" s="72">
        <f t="shared" si="0"/>
        <v>0</v>
      </c>
      <c r="G62" s="72">
        <f t="shared" si="1"/>
        <v>0</v>
      </c>
      <c r="H62" s="26">
        <v>8</v>
      </c>
      <c r="I62" s="72">
        <f t="shared" si="2"/>
        <v>0</v>
      </c>
      <c r="J62" s="73"/>
      <c r="K62" s="73"/>
    </row>
    <row r="63" spans="1:11" ht="15">
      <c r="A63" s="26">
        <v>69</v>
      </c>
      <c r="B63" s="74" t="s">
        <v>227</v>
      </c>
      <c r="C63" s="26">
        <v>1</v>
      </c>
      <c r="D63" s="26" t="s">
        <v>112</v>
      </c>
      <c r="E63" s="72"/>
      <c r="F63" s="72">
        <f t="shared" si="0"/>
        <v>0</v>
      </c>
      <c r="G63" s="72">
        <f t="shared" si="1"/>
        <v>0</v>
      </c>
      <c r="H63" s="26">
        <v>8</v>
      </c>
      <c r="I63" s="72">
        <f t="shared" si="2"/>
        <v>0</v>
      </c>
      <c r="J63" s="73"/>
      <c r="K63" s="73"/>
    </row>
    <row r="64" spans="1:11" ht="15">
      <c r="A64" s="26">
        <v>70</v>
      </c>
      <c r="B64" s="74" t="s">
        <v>228</v>
      </c>
      <c r="C64" s="26">
        <v>1</v>
      </c>
      <c r="D64" s="26" t="s">
        <v>112</v>
      </c>
      <c r="E64" s="72"/>
      <c r="F64" s="72">
        <f t="shared" si="0"/>
        <v>0</v>
      </c>
      <c r="G64" s="72">
        <f t="shared" si="1"/>
        <v>0</v>
      </c>
      <c r="H64" s="26">
        <v>8</v>
      </c>
      <c r="I64" s="72">
        <f t="shared" si="2"/>
        <v>0</v>
      </c>
      <c r="J64" s="73"/>
      <c r="K64" s="73"/>
    </row>
    <row r="65" spans="1:11" ht="15">
      <c r="A65" s="26">
        <v>71</v>
      </c>
      <c r="B65" s="74" t="s">
        <v>229</v>
      </c>
      <c r="C65" s="26">
        <v>1</v>
      </c>
      <c r="D65" s="26" t="s">
        <v>112</v>
      </c>
      <c r="E65" s="72"/>
      <c r="F65" s="72">
        <f t="shared" si="0"/>
        <v>0</v>
      </c>
      <c r="G65" s="72">
        <f t="shared" si="1"/>
        <v>0</v>
      </c>
      <c r="H65" s="26">
        <v>8</v>
      </c>
      <c r="I65" s="72">
        <f t="shared" si="2"/>
        <v>0</v>
      </c>
      <c r="J65" s="73"/>
      <c r="K65" s="73"/>
    </row>
    <row r="66" spans="1:11" ht="15">
      <c r="A66" s="26">
        <v>72</v>
      </c>
      <c r="B66" s="74" t="s">
        <v>230</v>
      </c>
      <c r="C66" s="26">
        <v>1</v>
      </c>
      <c r="D66" s="26" t="s">
        <v>112</v>
      </c>
      <c r="E66" s="72"/>
      <c r="F66" s="72">
        <f t="shared" si="0"/>
        <v>0</v>
      </c>
      <c r="G66" s="72">
        <f t="shared" si="1"/>
        <v>0</v>
      </c>
      <c r="H66" s="26">
        <v>8</v>
      </c>
      <c r="I66" s="72">
        <f t="shared" si="2"/>
        <v>0</v>
      </c>
      <c r="J66" s="73"/>
      <c r="K66" s="73"/>
    </row>
    <row r="67" spans="1:11" ht="30">
      <c r="A67" s="26">
        <v>73</v>
      </c>
      <c r="B67" s="74" t="s">
        <v>231</v>
      </c>
      <c r="C67" s="26">
        <v>1</v>
      </c>
      <c r="D67" s="26" t="s">
        <v>112</v>
      </c>
      <c r="E67" s="72"/>
      <c r="F67" s="72">
        <f t="shared" si="0"/>
        <v>0</v>
      </c>
      <c r="G67" s="72">
        <f t="shared" si="1"/>
        <v>0</v>
      </c>
      <c r="H67" s="26">
        <v>8</v>
      </c>
      <c r="I67" s="72">
        <f t="shared" si="2"/>
        <v>0</v>
      </c>
      <c r="J67" s="73"/>
      <c r="K67" s="73"/>
    </row>
    <row r="68" spans="1:11" ht="15">
      <c r="A68" s="26">
        <v>74</v>
      </c>
      <c r="B68" s="74" t="s">
        <v>232</v>
      </c>
      <c r="C68" s="26">
        <v>1</v>
      </c>
      <c r="D68" s="26" t="s">
        <v>112</v>
      </c>
      <c r="E68" s="72"/>
      <c r="F68" s="72">
        <f aca="true" t="shared" si="3" ref="F68:F77">+E68*1.08</f>
        <v>0</v>
      </c>
      <c r="G68" s="72">
        <f aca="true" t="shared" si="4" ref="G68:G77">+C68*E68</f>
        <v>0</v>
      </c>
      <c r="H68" s="26">
        <v>8</v>
      </c>
      <c r="I68" s="72">
        <f aca="true" t="shared" si="5" ref="I68:I77">+C68*F68</f>
        <v>0</v>
      </c>
      <c r="J68" s="73"/>
      <c r="K68" s="73"/>
    </row>
    <row r="69" spans="1:11" ht="15">
      <c r="A69" s="26">
        <v>75</v>
      </c>
      <c r="B69" s="74" t="s">
        <v>233</v>
      </c>
      <c r="C69" s="26">
        <v>1</v>
      </c>
      <c r="D69" s="26" t="s">
        <v>112</v>
      </c>
      <c r="E69" s="72"/>
      <c r="F69" s="72">
        <f t="shared" si="3"/>
        <v>0</v>
      </c>
      <c r="G69" s="72">
        <f t="shared" si="4"/>
        <v>0</v>
      </c>
      <c r="H69" s="26">
        <v>8</v>
      </c>
      <c r="I69" s="72">
        <f t="shared" si="5"/>
        <v>0</v>
      </c>
      <c r="J69" s="73"/>
      <c r="K69" s="73"/>
    </row>
    <row r="70" spans="1:11" ht="15">
      <c r="A70" s="26">
        <v>76</v>
      </c>
      <c r="B70" s="74" t="s">
        <v>234</v>
      </c>
      <c r="C70" s="26">
        <v>1</v>
      </c>
      <c r="D70" s="26" t="s">
        <v>112</v>
      </c>
      <c r="E70" s="72"/>
      <c r="F70" s="72">
        <f t="shared" si="3"/>
        <v>0</v>
      </c>
      <c r="G70" s="72">
        <f t="shared" si="4"/>
        <v>0</v>
      </c>
      <c r="H70" s="26">
        <v>8</v>
      </c>
      <c r="I70" s="72">
        <f t="shared" si="5"/>
        <v>0</v>
      </c>
      <c r="J70" s="73"/>
      <c r="K70" s="73"/>
    </row>
    <row r="71" spans="1:11" ht="15">
      <c r="A71" s="26">
        <v>78</v>
      </c>
      <c r="B71" s="74" t="s">
        <v>235</v>
      </c>
      <c r="C71" s="26">
        <v>1</v>
      </c>
      <c r="D71" s="26" t="s">
        <v>112</v>
      </c>
      <c r="E71" s="72"/>
      <c r="F71" s="72">
        <f t="shared" si="3"/>
        <v>0</v>
      </c>
      <c r="G71" s="72">
        <f t="shared" si="4"/>
        <v>0</v>
      </c>
      <c r="H71" s="26">
        <v>8</v>
      </c>
      <c r="I71" s="72">
        <f t="shared" si="5"/>
        <v>0</v>
      </c>
      <c r="J71" s="73"/>
      <c r="K71" s="73"/>
    </row>
    <row r="72" spans="1:11" ht="15">
      <c r="A72" s="26">
        <v>79</v>
      </c>
      <c r="B72" s="74" t="s">
        <v>236</v>
      </c>
      <c r="C72" s="26">
        <v>1</v>
      </c>
      <c r="D72" s="26" t="s">
        <v>112</v>
      </c>
      <c r="E72" s="72"/>
      <c r="F72" s="72">
        <f t="shared" si="3"/>
        <v>0</v>
      </c>
      <c r="G72" s="72">
        <f t="shared" si="4"/>
        <v>0</v>
      </c>
      <c r="H72" s="26">
        <v>8</v>
      </c>
      <c r="I72" s="72">
        <f t="shared" si="5"/>
        <v>0</v>
      </c>
      <c r="J72" s="73"/>
      <c r="K72" s="73"/>
    </row>
    <row r="73" spans="1:11" ht="15">
      <c r="A73" s="26">
        <v>80</v>
      </c>
      <c r="B73" s="74" t="s">
        <v>237</v>
      </c>
      <c r="C73" s="26">
        <v>1</v>
      </c>
      <c r="D73" s="26" t="s">
        <v>112</v>
      </c>
      <c r="E73" s="72"/>
      <c r="F73" s="72">
        <f t="shared" si="3"/>
        <v>0</v>
      </c>
      <c r="G73" s="72">
        <f t="shared" si="4"/>
        <v>0</v>
      </c>
      <c r="H73" s="26">
        <v>8</v>
      </c>
      <c r="I73" s="72">
        <f t="shared" si="5"/>
        <v>0</v>
      </c>
      <c r="J73" s="73"/>
      <c r="K73" s="73"/>
    </row>
    <row r="74" spans="1:11" ht="15">
      <c r="A74" s="26">
        <v>81</v>
      </c>
      <c r="B74" s="74" t="s">
        <v>238</v>
      </c>
      <c r="C74" s="26">
        <v>1</v>
      </c>
      <c r="D74" s="26" t="s">
        <v>112</v>
      </c>
      <c r="E74" s="72"/>
      <c r="F74" s="72">
        <f t="shared" si="3"/>
        <v>0</v>
      </c>
      <c r="G74" s="72">
        <f t="shared" si="4"/>
        <v>0</v>
      </c>
      <c r="H74" s="26">
        <v>8</v>
      </c>
      <c r="I74" s="72">
        <f t="shared" si="5"/>
        <v>0</v>
      </c>
      <c r="J74" s="73"/>
      <c r="K74" s="73"/>
    </row>
    <row r="75" spans="1:11" ht="15">
      <c r="A75" s="26">
        <v>82</v>
      </c>
      <c r="B75" s="74" t="s">
        <v>239</v>
      </c>
      <c r="C75" s="26">
        <v>1</v>
      </c>
      <c r="D75" s="26" t="s">
        <v>112</v>
      </c>
      <c r="E75" s="72"/>
      <c r="F75" s="72">
        <f t="shared" si="3"/>
        <v>0</v>
      </c>
      <c r="G75" s="72">
        <f t="shared" si="4"/>
        <v>0</v>
      </c>
      <c r="H75" s="26">
        <v>8</v>
      </c>
      <c r="I75" s="72">
        <f t="shared" si="5"/>
        <v>0</v>
      </c>
      <c r="J75" s="73"/>
      <c r="K75" s="73"/>
    </row>
    <row r="76" spans="1:11" ht="30">
      <c r="A76" s="26">
        <v>83</v>
      </c>
      <c r="B76" s="74" t="s">
        <v>240</v>
      </c>
      <c r="C76" s="26">
        <v>1</v>
      </c>
      <c r="D76" s="26" t="s">
        <v>112</v>
      </c>
      <c r="E76" s="72"/>
      <c r="F76" s="72">
        <f t="shared" si="3"/>
        <v>0</v>
      </c>
      <c r="G76" s="72">
        <f t="shared" si="4"/>
        <v>0</v>
      </c>
      <c r="H76" s="26">
        <v>8</v>
      </c>
      <c r="I76" s="72">
        <f t="shared" si="5"/>
        <v>0</v>
      </c>
      <c r="J76" s="73"/>
      <c r="K76" s="73"/>
    </row>
    <row r="77" spans="1:11" ht="15">
      <c r="A77" s="26">
        <v>84</v>
      </c>
      <c r="B77" s="74" t="s">
        <v>241</v>
      </c>
      <c r="C77" s="75">
        <v>1</v>
      </c>
      <c r="D77" s="26" t="s">
        <v>112</v>
      </c>
      <c r="E77" s="72"/>
      <c r="F77" s="72">
        <f t="shared" si="3"/>
        <v>0</v>
      </c>
      <c r="G77" s="72">
        <f t="shared" si="4"/>
        <v>0</v>
      </c>
      <c r="H77" s="26">
        <v>8</v>
      </c>
      <c r="I77" s="72">
        <f t="shared" si="5"/>
        <v>0</v>
      </c>
      <c r="J77" s="73"/>
      <c r="K77" s="73"/>
    </row>
    <row r="78" spans="6:9" ht="12.75">
      <c r="F78" s="76" t="s">
        <v>113</v>
      </c>
      <c r="G78" s="77">
        <f>SUM(G4:G77)</f>
        <v>0</v>
      </c>
      <c r="H78" s="77">
        <f>+I78-G78</f>
        <v>0</v>
      </c>
      <c r="I78" s="77">
        <f>SUM(I4:I77)</f>
        <v>0</v>
      </c>
    </row>
    <row r="81" spans="1:11" s="18" customFormat="1" ht="12.75">
      <c r="A81" s="115" t="s">
        <v>140</v>
      </c>
      <c r="B81" s="115"/>
      <c r="C81" s="115"/>
      <c r="D81" s="115"/>
      <c r="E81" s="115"/>
      <c r="F81" s="57"/>
      <c r="G81" s="58"/>
      <c r="H81" s="52"/>
      <c r="I81" s="53"/>
      <c r="J81" s="52"/>
      <c r="K81" s="52"/>
    </row>
    <row r="82" spans="1:8" s="18" customFormat="1" ht="120">
      <c r="A82" s="44" t="s">
        <v>141</v>
      </c>
      <c r="B82" s="45" t="s">
        <v>142</v>
      </c>
      <c r="C82" s="46" t="s">
        <v>143</v>
      </c>
      <c r="D82" s="116" t="s">
        <v>144</v>
      </c>
      <c r="E82" s="116"/>
      <c r="H82" s="19"/>
    </row>
    <row r="83" spans="1:8" s="18" customFormat="1" ht="15">
      <c r="A83" s="47" t="s">
        <v>145</v>
      </c>
      <c r="B83" s="47"/>
      <c r="C83" s="48"/>
      <c r="D83" s="117"/>
      <c r="E83" s="118"/>
      <c r="H83" s="19"/>
    </row>
    <row r="84" spans="1:8" s="18" customFormat="1" ht="25.5">
      <c r="A84" s="49" t="s">
        <v>40</v>
      </c>
      <c r="B84" s="50" t="s">
        <v>146</v>
      </c>
      <c r="C84" s="49" t="s">
        <v>147</v>
      </c>
      <c r="D84" s="112"/>
      <c r="E84" s="112"/>
      <c r="H84" s="19"/>
    </row>
    <row r="85" spans="1:8" s="18" customFormat="1" ht="38.25">
      <c r="A85" s="49" t="s">
        <v>41</v>
      </c>
      <c r="B85" s="50" t="s">
        <v>148</v>
      </c>
      <c r="C85" s="49" t="s">
        <v>147</v>
      </c>
      <c r="D85" s="112"/>
      <c r="E85" s="112"/>
      <c r="H85" s="19"/>
    </row>
    <row r="86" spans="1:8" s="18" customFormat="1" ht="12.75">
      <c r="A86" s="49">
        <v>3</v>
      </c>
      <c r="B86" s="50" t="s">
        <v>149</v>
      </c>
      <c r="C86" s="49" t="s">
        <v>147</v>
      </c>
      <c r="D86" s="112"/>
      <c r="E86" s="112"/>
      <c r="H86" s="19"/>
    </row>
    <row r="87" spans="1:8" s="18" customFormat="1" ht="12.75">
      <c r="A87" s="49">
        <v>4</v>
      </c>
      <c r="B87" s="50" t="s">
        <v>150</v>
      </c>
      <c r="C87" s="49" t="s">
        <v>147</v>
      </c>
      <c r="D87" s="112"/>
      <c r="E87" s="112"/>
      <c r="H87" s="19"/>
    </row>
    <row r="88" spans="1:8" s="18" customFormat="1" ht="12.75">
      <c r="A88" s="49" t="s">
        <v>151</v>
      </c>
      <c r="B88" s="50" t="s">
        <v>152</v>
      </c>
      <c r="C88" s="49" t="s">
        <v>147</v>
      </c>
      <c r="D88" s="112"/>
      <c r="E88" s="112"/>
      <c r="H88" s="19"/>
    </row>
    <row r="89" spans="1:8" s="18" customFormat="1" ht="25.5">
      <c r="A89" s="49" t="s">
        <v>153</v>
      </c>
      <c r="B89" s="50" t="s">
        <v>154</v>
      </c>
      <c r="C89" s="49" t="s">
        <v>147</v>
      </c>
      <c r="D89" s="112"/>
      <c r="E89" s="112"/>
      <c r="H89" s="19"/>
    </row>
    <row r="90" spans="1:8" s="18" customFormat="1" ht="25.5">
      <c r="A90" s="49" t="s">
        <v>155</v>
      </c>
      <c r="B90" s="50" t="s">
        <v>156</v>
      </c>
      <c r="C90" s="49" t="s">
        <v>147</v>
      </c>
      <c r="D90" s="112"/>
      <c r="E90" s="112"/>
      <c r="H90" s="19"/>
    </row>
    <row r="91" spans="1:8" s="18" customFormat="1" ht="12.75">
      <c r="A91" s="49" t="s">
        <v>44</v>
      </c>
      <c r="B91" s="50" t="s">
        <v>157</v>
      </c>
      <c r="C91" s="49" t="s">
        <v>147</v>
      </c>
      <c r="D91" s="112"/>
      <c r="E91" s="112"/>
      <c r="H91" s="19"/>
    </row>
    <row r="92" spans="1:8" s="18" customFormat="1" ht="12.75">
      <c r="A92" s="49">
        <v>1</v>
      </c>
      <c r="B92" s="50" t="s">
        <v>158</v>
      </c>
      <c r="C92" s="49" t="s">
        <v>147</v>
      </c>
      <c r="D92" s="112"/>
      <c r="E92" s="112"/>
      <c r="H92" s="19"/>
    </row>
    <row r="93" spans="1:8" s="18" customFormat="1" ht="12.75">
      <c r="A93" s="49">
        <v>2</v>
      </c>
      <c r="B93" s="50" t="s">
        <v>161</v>
      </c>
      <c r="C93" s="49" t="s">
        <v>147</v>
      </c>
      <c r="D93" s="112"/>
      <c r="E93" s="112"/>
      <c r="H93" s="19"/>
    </row>
    <row r="94" spans="1:8" s="18" customFormat="1" ht="18.75">
      <c r="A94" s="51" t="s">
        <v>159</v>
      </c>
      <c r="B94" s="52"/>
      <c r="C94" s="53"/>
      <c r="D94" s="52"/>
      <c r="E94" s="52"/>
      <c r="H94" s="19"/>
    </row>
    <row r="95" spans="2:8" s="18" customFormat="1" ht="12.75">
      <c r="B95" s="28"/>
      <c r="D95" s="19"/>
      <c r="H95" s="19"/>
    </row>
    <row r="96" spans="2:9" s="18" customFormat="1" ht="12.75">
      <c r="B96" s="28"/>
      <c r="D96" s="19"/>
      <c r="H96" s="19"/>
      <c r="I96" s="24"/>
    </row>
    <row r="97" spans="2:8" s="18" customFormat="1" ht="12.75">
      <c r="B97" s="28"/>
      <c r="D97" s="19"/>
      <c r="H97" s="19"/>
    </row>
    <row r="98" spans="2:11" s="18" customFormat="1" ht="12.75">
      <c r="B98" s="28"/>
      <c r="D98" s="19"/>
      <c r="F98" s="68"/>
      <c r="G98" s="68"/>
      <c r="H98" s="68"/>
      <c r="I98" s="68"/>
      <c r="J98" s="68"/>
      <c r="K98" s="68"/>
    </row>
    <row r="99" spans="2:11" s="18" customFormat="1" ht="12.75">
      <c r="B99" s="68" t="s">
        <v>136</v>
      </c>
      <c r="C99" s="68"/>
      <c r="D99" s="68"/>
      <c r="E99" s="68"/>
      <c r="F99" s="60"/>
      <c r="G99" s="61"/>
      <c r="H99" s="62" t="s">
        <v>137</v>
      </c>
      <c r="I99" s="63"/>
      <c r="J99" s="59"/>
      <c r="K99" s="59"/>
    </row>
    <row r="100" spans="2:11" s="18" customFormat="1" ht="12.75">
      <c r="B100" s="59"/>
      <c r="C100" s="59"/>
      <c r="D100" s="59"/>
      <c r="E100" s="60"/>
      <c r="F100" s="60"/>
      <c r="G100" s="61"/>
      <c r="H100" s="62" t="s">
        <v>138</v>
      </c>
      <c r="I100" s="63"/>
      <c r="J100" s="59"/>
      <c r="K100" s="59"/>
    </row>
    <row r="101" spans="2:11" s="18" customFormat="1" ht="12.75">
      <c r="B101" s="59"/>
      <c r="C101" s="59"/>
      <c r="D101" s="59"/>
      <c r="E101" s="60"/>
      <c r="F101" s="60"/>
      <c r="G101" s="61"/>
      <c r="H101" s="64" t="s">
        <v>139</v>
      </c>
      <c r="I101" s="63"/>
      <c r="J101" s="59"/>
      <c r="K101" s="59"/>
    </row>
    <row r="102" spans="2:8" s="18" customFormat="1" ht="12.75">
      <c r="B102" s="59"/>
      <c r="C102" s="59"/>
      <c r="D102" s="59"/>
      <c r="E102" s="60"/>
      <c r="H102" s="19"/>
    </row>
    <row r="103" spans="2:8" s="18" customFormat="1" ht="12.75">
      <c r="B103" s="28"/>
      <c r="D103" s="19"/>
      <c r="H103" s="19"/>
    </row>
    <row r="104" spans="2:8" s="18" customFormat="1" ht="12.75">
      <c r="B104" s="28"/>
      <c r="D104" s="19"/>
      <c r="H104" s="19"/>
    </row>
    <row r="105" spans="1:5" ht="12.75">
      <c r="A105" s="18"/>
      <c r="C105" s="18"/>
      <c r="E105" s="18"/>
    </row>
  </sheetData>
  <sheetProtection/>
  <mergeCells count="14">
    <mergeCell ref="D92:E92"/>
    <mergeCell ref="D93:E93"/>
    <mergeCell ref="D86:E86"/>
    <mergeCell ref="D87:E87"/>
    <mergeCell ref="D88:E88"/>
    <mergeCell ref="D89:E89"/>
    <mergeCell ref="D90:E90"/>
    <mergeCell ref="D91:E91"/>
    <mergeCell ref="A2:K2"/>
    <mergeCell ref="A81:E81"/>
    <mergeCell ref="D82:E82"/>
    <mergeCell ref="D83:E83"/>
    <mergeCell ref="D84:E84"/>
    <mergeCell ref="D85:E8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4.140625" style="10" bestFit="1" customWidth="1"/>
    <col min="2" max="2" width="59.00390625" style="10" customWidth="1"/>
    <col min="3" max="3" width="11.421875" style="10" customWidth="1"/>
    <col min="4" max="4" width="11.421875" style="11" customWidth="1"/>
    <col min="5" max="6" width="11.421875" style="12" customWidth="1"/>
    <col min="7" max="7" width="10.140625" style="12" bestFit="1" customWidth="1"/>
    <col min="8" max="8" width="11.421875" style="11" customWidth="1"/>
    <col min="9" max="9" width="10.140625" style="12" bestFit="1" customWidth="1"/>
    <col min="10" max="10" width="11.421875" style="10" customWidth="1"/>
    <col min="11" max="11" width="9.8515625" style="10" customWidth="1"/>
    <col min="12" max="16384" width="11.421875" style="10" customWidth="1"/>
  </cols>
  <sheetData>
    <row r="2" spans="1:11" ht="12.75">
      <c r="A2" s="121" t="s">
        <v>135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38.25">
      <c r="A3" s="30" t="s">
        <v>118</v>
      </c>
      <c r="B3" s="30" t="s">
        <v>119</v>
      </c>
      <c r="C3" s="30" t="s">
        <v>121</v>
      </c>
      <c r="D3" s="30" t="s">
        <v>120</v>
      </c>
      <c r="E3" s="31" t="s">
        <v>163</v>
      </c>
      <c r="F3" s="31" t="s">
        <v>164</v>
      </c>
      <c r="G3" s="31" t="s">
        <v>165</v>
      </c>
      <c r="H3" s="31" t="s">
        <v>122</v>
      </c>
      <c r="I3" s="31" t="s">
        <v>166</v>
      </c>
      <c r="J3" s="30" t="s">
        <v>123</v>
      </c>
      <c r="K3" s="30" t="s">
        <v>124</v>
      </c>
    </row>
    <row r="4" spans="1:11" s="129" customFormat="1" ht="127.5">
      <c r="A4" s="13">
        <v>1</v>
      </c>
      <c r="B4" s="33" t="s">
        <v>134</v>
      </c>
      <c r="C4" s="14">
        <v>1</v>
      </c>
      <c r="D4" s="14" t="s">
        <v>112</v>
      </c>
      <c r="E4" s="126"/>
      <c r="F4" s="127">
        <f>+E4*1.08</f>
        <v>0</v>
      </c>
      <c r="G4" s="127">
        <f>+C4*E4</f>
        <v>0</v>
      </c>
      <c r="H4" s="14">
        <v>8</v>
      </c>
      <c r="I4" s="127">
        <f>+C4*F4</f>
        <v>0</v>
      </c>
      <c r="J4" s="128"/>
      <c r="K4" s="128"/>
    </row>
    <row r="5" spans="6:9" ht="12.75">
      <c r="F5" s="8" t="s">
        <v>114</v>
      </c>
      <c r="G5" s="8">
        <f>SUM(G4:G4)</f>
        <v>0</v>
      </c>
      <c r="H5" s="9">
        <f>+I5-G5</f>
        <v>0</v>
      </c>
      <c r="I5" s="8">
        <f>SUM(I4:I4)</f>
        <v>0</v>
      </c>
    </row>
    <row r="7" spans="2:11" ht="12.75">
      <c r="B7" s="5" t="s">
        <v>162</v>
      </c>
      <c r="C7" s="4"/>
      <c r="D7" s="6"/>
      <c r="E7" s="4"/>
      <c r="F7" s="4"/>
      <c r="G7" s="4"/>
      <c r="H7" s="4"/>
      <c r="I7" s="4"/>
      <c r="J7" s="4"/>
      <c r="K7" s="4"/>
    </row>
    <row r="8" spans="2:11" ht="12.75">
      <c r="B8" s="5"/>
      <c r="C8" s="4"/>
      <c r="D8" s="6"/>
      <c r="E8" s="4"/>
      <c r="F8" s="4"/>
      <c r="G8" s="4"/>
      <c r="H8" s="4"/>
      <c r="I8" s="4"/>
      <c r="J8" s="4"/>
      <c r="K8" s="4"/>
    </row>
    <row r="9" spans="2:11" ht="12.75">
      <c r="B9" s="5"/>
      <c r="C9" s="4"/>
      <c r="D9" s="6"/>
      <c r="E9" s="4"/>
      <c r="F9" s="4"/>
      <c r="G9" s="4"/>
      <c r="H9" s="4"/>
      <c r="I9" s="4"/>
      <c r="J9" s="4"/>
      <c r="K9" s="4"/>
    </row>
    <row r="10" spans="2:11" ht="12.75">
      <c r="B10" s="5"/>
      <c r="C10" s="4"/>
      <c r="D10" s="6"/>
      <c r="E10" s="4"/>
      <c r="F10" s="4"/>
      <c r="G10" s="4"/>
      <c r="H10" s="4"/>
      <c r="I10" s="4"/>
      <c r="J10" s="4"/>
      <c r="K10" s="4"/>
    </row>
    <row r="11" spans="2:11" ht="12.75">
      <c r="B11" s="5"/>
      <c r="C11" s="4"/>
      <c r="D11" s="6"/>
      <c r="E11" s="4"/>
      <c r="F11" s="4"/>
      <c r="G11" s="4"/>
      <c r="H11" s="4"/>
      <c r="I11" s="4"/>
      <c r="J11" s="4"/>
      <c r="K11" s="4"/>
    </row>
    <row r="12" spans="2:11" ht="12.75">
      <c r="B12" s="5"/>
      <c r="C12" s="4"/>
      <c r="D12" s="6"/>
      <c r="E12" s="4"/>
      <c r="F12" s="4"/>
      <c r="G12" s="4"/>
      <c r="H12" s="4"/>
      <c r="I12" s="4"/>
      <c r="J12" s="4"/>
      <c r="K12" s="4"/>
    </row>
    <row r="13" spans="2:11" ht="12.75">
      <c r="B13" s="120" t="s">
        <v>136</v>
      </c>
      <c r="C13" s="120"/>
      <c r="D13" s="120"/>
      <c r="E13" s="120"/>
      <c r="F13" s="120"/>
      <c r="G13" s="120"/>
      <c r="H13" s="120"/>
      <c r="I13" s="120"/>
      <c r="J13" s="120"/>
      <c r="K13" s="120"/>
    </row>
    <row r="14" spans="2:11" ht="12.75">
      <c r="B14" s="34"/>
      <c r="C14" s="34"/>
      <c r="D14" s="34"/>
      <c r="E14" s="35"/>
      <c r="F14" s="35"/>
      <c r="G14" s="36"/>
      <c r="H14" s="37" t="s">
        <v>137</v>
      </c>
      <c r="I14" s="38"/>
      <c r="J14" s="34"/>
      <c r="K14" s="34"/>
    </row>
    <row r="15" spans="2:11" ht="12.75">
      <c r="B15" s="34"/>
      <c r="C15" s="34"/>
      <c r="D15" s="34"/>
      <c r="E15" s="35"/>
      <c r="F15" s="35"/>
      <c r="G15" s="36"/>
      <c r="H15" s="37" t="s">
        <v>138</v>
      </c>
      <c r="I15" s="38"/>
      <c r="J15" s="34"/>
      <c r="K15" s="34"/>
    </row>
    <row r="16" spans="2:11" ht="12.75">
      <c r="B16" s="34"/>
      <c r="C16" s="34"/>
      <c r="D16" s="34"/>
      <c r="E16" s="35"/>
      <c r="F16" s="35"/>
      <c r="G16" s="36"/>
      <c r="H16" s="39" t="s">
        <v>139</v>
      </c>
      <c r="I16" s="38"/>
      <c r="J16" s="34"/>
      <c r="K16" s="34"/>
    </row>
    <row r="17" spans="2:11" ht="12.75">
      <c r="B17" s="40"/>
      <c r="C17" s="40"/>
      <c r="D17" s="40"/>
      <c r="E17" s="41"/>
      <c r="F17" s="41"/>
      <c r="G17" s="42"/>
      <c r="H17" s="40"/>
      <c r="I17" s="43"/>
      <c r="J17" s="40"/>
      <c r="K17" s="40"/>
    </row>
  </sheetData>
  <sheetProtection/>
  <mergeCells count="2">
    <mergeCell ref="A2:K2"/>
    <mergeCell ref="B13:K1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Kołtowski Piotr</dc:creator>
  <cp:keywords/>
  <dc:description/>
  <cp:lastModifiedBy>USKPC08462</cp:lastModifiedBy>
  <dcterms:created xsi:type="dcterms:W3CDTF">2019-09-05T22:40:37Z</dcterms:created>
  <dcterms:modified xsi:type="dcterms:W3CDTF">2020-06-10T08:10:17Z</dcterms:modified>
  <cp:category/>
  <cp:version/>
  <cp:contentType/>
  <cp:contentStatus/>
</cp:coreProperties>
</file>