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555" windowWidth="19110" windowHeight="598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<sst xmlns="http://schemas.openxmlformats.org/spreadsheetml/2006/main" count="43" uniqueCount="32">
  <si>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Lp</t>
  </si>
  <si>
    <t>Pakiet</t>
  </si>
  <si>
    <t>Nazwa 
Firmy</t>
  </si>
  <si>
    <t>ilość ofert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</si>
  <si>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</si>
  <si>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</si>
  <si>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</si>
  <si>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</si>
  <si>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3 dni</t>
  </si>
  <si>
    <t>termin dostawy komis</t>
  </si>
  <si>
    <t>48 godzin</t>
  </si>
  <si>
    <t>72 godziny</t>
  </si>
  <si>
    <t>pakiet nr 20</t>
  </si>
  <si>
    <t>pakiet nr 32</t>
  </si>
  <si>
    <t>pakiet nr 35 pozycja nr 2</t>
  </si>
  <si>
    <t>pakiet nr 47</t>
  </si>
  <si>
    <t>pakiet nr 48</t>
  </si>
  <si>
    <t>pakiet nr 55</t>
  </si>
  <si>
    <t>Najniższa kwota brutto</t>
  </si>
  <si>
    <t>Kwota przekroczenia w zł</t>
  </si>
  <si>
    <t>Kwota przekroczenia w %</t>
  </si>
  <si>
    <t>brak ofert</t>
  </si>
  <si>
    <t>pakiet nr 54</t>
  </si>
  <si>
    <t>pakiet nr 59</t>
  </si>
  <si>
    <t xml:space="preserve"> pakiet nr 19 poycja nr 1</t>
  </si>
  <si>
    <t>pakiet nr 58 pozycja nr 2</t>
  </si>
  <si>
    <t>1. Hammermed Medical Polska
Sp. z o.o. spółka komandytowa
ul. Kopcińskiego 69/71
90-032 Łódź</t>
  </si>
  <si>
    <t>2. AKME Sp. z o.o. Sp.k.
ul. Poloneza 89B
02-826 Warszawa</t>
  </si>
  <si>
    <t>3. Agencja Naukowo-Techniczna Symico 
Sp. z o.o.
ul. Powstańców Śląskich 54a/2
 53-333 Wrocław</t>
  </si>
  <si>
    <t>Symico</t>
  </si>
  <si>
    <t xml:space="preserve">AKME </t>
  </si>
  <si>
    <t>Hammer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</si>
</sst>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5" borderId="0" applyNumberFormat="0" applyBorder="0" applyAlignment="0" applyProtection="0"/>
    <xf numFmtId="0" fontId="44" fillId="25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3" borderId="0" applyNumberFormat="0" applyBorder="0" applyAlignment="0" applyProtection="0"/>
    <xf numFmtId="0" fontId="44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2" fillId="23" borderId="0" applyNumberFormat="0" applyBorder="0" applyAlignment="0" applyProtection="0"/>
    <xf numFmtId="0" fontId="44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5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6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7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6" fillId="0" borderId="7" applyNumberFormat="0" applyFill="0" applyAlignment="0" applyProtection="0"/>
    <xf numFmtId="0" fontId="51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2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3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4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5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8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0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4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5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3" fontId="65" fillId="0" borderId="23" xfId="0" applyNumberFormat="1" applyFont="1" applyBorder="1" applyAlignment="1">
      <alignment/>
    </xf>
    <xf numFmtId="4" fontId="65" fillId="0" borderId="23" xfId="0" applyNumberFormat="1" applyFont="1" applyBorder="1" applyAlignment="1">
      <alignment horizontal="right"/>
    </xf>
    <xf numFmtId="4" fontId="65" fillId="0" borderId="23" xfId="0" applyNumberFormat="1" applyFont="1" applyFill="1" applyBorder="1" applyAlignment="1">
      <alignment wrapText="1"/>
    </xf>
    <xf numFmtId="0" fontId="65" fillId="0" borderId="23" xfId="0" applyFont="1" applyBorder="1" applyAlignment="1">
      <alignment/>
    </xf>
    <xf numFmtId="0" fontId="65" fillId="0" borderId="0" xfId="0" applyFont="1" applyAlignment="1">
      <alignment/>
    </xf>
    <xf numFmtId="4" fontId="66" fillId="0" borderId="23" xfId="0" applyNumberFormat="1" applyFont="1" applyBorder="1" applyAlignment="1">
      <alignment wrapText="1"/>
    </xf>
    <xf numFmtId="4" fontId="67" fillId="0" borderId="23" xfId="0" applyNumberFormat="1" applyFont="1" applyBorder="1" applyAlignment="1">
      <alignment horizontal="right"/>
    </xf>
    <xf numFmtId="3" fontId="65" fillId="0" borderId="23" xfId="0" applyNumberFormat="1" applyFont="1" applyBorder="1" applyAlignment="1">
      <alignment wrapText="1"/>
    </xf>
    <xf numFmtId="4" fontId="65" fillId="0" borderId="24" xfId="0" applyNumberFormat="1" applyFont="1" applyBorder="1" applyAlignment="1">
      <alignment/>
    </xf>
    <xf numFmtId="0" fontId="67" fillId="0" borderId="25" xfId="0" applyFont="1" applyBorder="1" applyAlignment="1">
      <alignment vertical="center" wrapText="1"/>
    </xf>
    <xf numFmtId="4" fontId="68" fillId="0" borderId="23" xfId="0" applyNumberFormat="1" applyFont="1" applyBorder="1" applyAlignment="1">
      <alignment horizontal="right" vertical="center"/>
    </xf>
    <xf numFmtId="4" fontId="27" fillId="0" borderId="26" xfId="126" applyNumberFormat="1" applyFont="1" applyBorder="1" applyAlignment="1">
      <alignment/>
      <protection/>
    </xf>
    <xf numFmtId="4" fontId="65" fillId="0" borderId="24" xfId="0" applyNumberFormat="1" applyFont="1" applyBorder="1" applyAlignment="1">
      <alignment horizontal="left" wrapText="1"/>
    </xf>
    <xf numFmtId="4" fontId="65" fillId="0" borderId="23" xfId="0" applyNumberFormat="1" applyFont="1" applyBorder="1" applyAlignment="1">
      <alignment horizontal="left" wrapText="1"/>
    </xf>
    <xf numFmtId="4" fontId="27" fillId="0" borderId="26" xfId="126" applyNumberFormat="1" applyFont="1" applyBorder="1" applyAlignment="1">
      <alignment horizontal="right"/>
      <protection/>
    </xf>
    <xf numFmtId="4" fontId="69" fillId="0" borderId="23" xfId="0" applyNumberFormat="1" applyFont="1" applyBorder="1" applyAlignment="1">
      <alignment horizontal="right" vertical="center"/>
    </xf>
    <xf numFmtId="4" fontId="27" fillId="0" borderId="23" xfId="126" applyNumberFormat="1" applyFont="1" applyBorder="1" applyAlignment="1">
      <alignment/>
      <protection/>
    </xf>
    <xf numFmtId="3" fontId="65" fillId="0" borderId="23" xfId="0" applyNumberFormat="1" applyFont="1" applyBorder="1" applyAlignment="1">
      <alignment horizontal="center"/>
    </xf>
    <xf numFmtId="170" fontId="27" fillId="0" borderId="27" xfId="0" applyNumberFormat="1" applyFont="1" applyBorder="1" applyAlignment="1">
      <alignment horizontal="right"/>
    </xf>
    <xf numFmtId="170" fontId="26" fillId="0" borderId="26" xfId="0" applyNumberFormat="1" applyFont="1" applyBorder="1" applyAlignment="1">
      <alignment horizontal="right"/>
    </xf>
    <xf numFmtId="170" fontId="26" fillId="0" borderId="27" xfId="0" applyNumberFormat="1" applyFont="1" applyBorder="1" applyAlignment="1">
      <alignment horizontal="right"/>
    </xf>
    <xf numFmtId="170" fontId="26" fillId="0" borderId="26" xfId="0" applyNumberFormat="1" applyFont="1" applyBorder="1" applyAlignment="1">
      <alignment/>
    </xf>
    <xf numFmtId="170" fontId="26" fillId="0" borderId="27" xfId="0" applyNumberFormat="1" applyFont="1" applyBorder="1" applyAlignment="1">
      <alignment/>
    </xf>
    <xf numFmtId="170" fontId="27" fillId="0" borderId="27" xfId="0" applyNumberFormat="1" applyFont="1" applyBorder="1" applyAlignment="1">
      <alignment/>
    </xf>
    <xf numFmtId="0" fontId="67" fillId="0" borderId="25" xfId="0" applyFont="1" applyBorder="1" applyAlignment="1">
      <alignment horizontal="left" vertical="center" wrapText="1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"/>
  <sheetViews>
    <sheetView tabSelected="1" zoomScale="110" zoomScaleNormal="110" zoomScalePageLayoutView="0" workbookViewId="0" topLeftCell="A1">
      <selection activeCell="M23" sqref="M23"/>
    </sheetView>
  </sheetViews>
  <sheetFormatPr defaultColWidth="8.796875" defaultRowHeight="14.25"/>
  <cols>
    <col min="1" max="1" width="4.3984375" style="1" customWidth="1"/>
    <col min="2" max="2" width="18.69921875" style="1" customWidth="1"/>
    <col min="3" max="3" width="14.8984375" style="1" customWidth="1"/>
    <col min="4" max="4" width="14.3984375" style="1" customWidth="1"/>
    <col min="5" max="5" width="15.59765625" style="1" customWidth="1"/>
    <col min="6" max="6" width="15.3984375" style="1" customWidth="1"/>
    <col min="7" max="7" width="14.59765625" style="1" customWidth="1"/>
    <col min="8" max="8" width="14.3984375" style="1" customWidth="1"/>
    <col min="9" max="9" width="17.8984375" style="1" customWidth="1"/>
    <col min="10" max="10" width="15.3984375" style="1" customWidth="1"/>
    <col min="11" max="11" width="15.19921875" style="1" customWidth="1"/>
    <col min="12" max="12" width="10.8984375" style="1" customWidth="1"/>
    <col min="13" max="13" width="13" style="1" customWidth="1"/>
    <col min="14" max="14" width="13.3984375" style="1" customWidth="1"/>
    <col min="15" max="15" width="8.59765625" style="1" customWidth="1"/>
    <col min="16" max="16" width="5.09765625" style="1" customWidth="1"/>
    <col min="17" max="16384" width="9" style="1" customWidth="1"/>
  </cols>
  <sheetData>
    <row r="4" spans="1:17" ht="72.75" customHeight="1">
      <c r="A4" s="11" t="s">
        <v>0</v>
      </c>
      <c r="B4" s="11" t="s">
        <v>1</v>
      </c>
      <c r="C4" s="15" t="s">
        <v>6</v>
      </c>
      <c r="D4" s="16" t="s">
        <v>4</v>
      </c>
      <c r="E4" s="8" t="s">
        <v>26</v>
      </c>
      <c r="F4" s="8" t="s">
        <v>26</v>
      </c>
      <c r="G4" s="2" t="s">
        <v>27</v>
      </c>
      <c r="H4" s="2" t="s">
        <v>27</v>
      </c>
      <c r="I4" s="2" t="s">
        <v>28</v>
      </c>
      <c r="J4" s="2" t="s">
        <v>28</v>
      </c>
      <c r="K4" s="2" t="s">
        <v>4</v>
      </c>
      <c r="L4" s="2" t="s">
        <v>18</v>
      </c>
      <c r="M4" s="2" t="s">
        <v>19</v>
      </c>
      <c r="N4" s="2" t="s">
        <v>20</v>
      </c>
      <c r="O4" s="2" t="s">
        <v>2</v>
      </c>
      <c r="P4" s="2" t="s">
        <v>3</v>
      </c>
      <c r="Q4" s="7"/>
    </row>
    <row r="5" spans="1:17" ht="13.5" thickBot="1">
      <c r="A5" s="3">
        <v>1</v>
      </c>
      <c r="B5" s="27" t="s">
        <v>24</v>
      </c>
      <c r="C5" s="14">
        <v>3420</v>
      </c>
      <c r="D5" s="14">
        <v>3693.6</v>
      </c>
      <c r="E5" s="22"/>
      <c r="F5" s="24"/>
      <c r="G5" s="8"/>
      <c r="H5" s="8"/>
      <c r="I5" s="8"/>
      <c r="J5" s="8"/>
      <c r="K5" s="14">
        <v>3693.6</v>
      </c>
      <c r="L5" s="19"/>
      <c r="M5" s="19"/>
      <c r="N5" s="19"/>
      <c r="O5" s="2" t="s">
        <v>21</v>
      </c>
      <c r="P5" s="10">
        <v>0</v>
      </c>
      <c r="Q5" s="7"/>
    </row>
    <row r="6" spans="1:17" ht="13.5" thickBot="1">
      <c r="A6" s="3">
        <v>2</v>
      </c>
      <c r="B6" s="27" t="s">
        <v>12</v>
      </c>
      <c r="C6" s="14">
        <v>6840</v>
      </c>
      <c r="D6" s="14">
        <v>7387.2</v>
      </c>
      <c r="E6" s="22"/>
      <c r="F6" s="24"/>
      <c r="G6" s="8"/>
      <c r="H6" s="8"/>
      <c r="I6" s="8">
        <v>6444</v>
      </c>
      <c r="J6" s="8">
        <v>6959.52</v>
      </c>
      <c r="K6" s="14">
        <v>7387.2</v>
      </c>
      <c r="L6" s="8">
        <v>6959.52</v>
      </c>
      <c r="M6" s="19">
        <f aca="true" t="shared" si="0" ref="M6:M12">K6-L6</f>
        <v>427.6799999999994</v>
      </c>
      <c r="N6" s="19">
        <f>M6*100/(K6)</f>
        <v>5.789473684210519</v>
      </c>
      <c r="O6" s="2" t="s">
        <v>29</v>
      </c>
      <c r="P6" s="10">
        <v>1</v>
      </c>
      <c r="Q6" s="7"/>
    </row>
    <row r="7" spans="1:17" ht="13.5" thickBot="1">
      <c r="A7" s="3">
        <v>3</v>
      </c>
      <c r="B7" s="27" t="s">
        <v>13</v>
      </c>
      <c r="C7" s="17">
        <v>13680</v>
      </c>
      <c r="D7" s="17">
        <v>14774.4</v>
      </c>
      <c r="E7" s="22"/>
      <c r="F7" s="24"/>
      <c r="G7" s="8"/>
      <c r="H7" s="8"/>
      <c r="I7" s="8">
        <v>16400</v>
      </c>
      <c r="J7" s="8">
        <v>17712</v>
      </c>
      <c r="K7" s="17">
        <v>14774.4</v>
      </c>
      <c r="L7" s="8">
        <v>17712</v>
      </c>
      <c r="M7" s="19">
        <f t="shared" si="0"/>
        <v>-2937.6000000000004</v>
      </c>
      <c r="N7" s="19">
        <f>M7*100/(K7)</f>
        <v>-19.88304093567252</v>
      </c>
      <c r="O7" s="2" t="s">
        <v>29</v>
      </c>
      <c r="P7" s="10">
        <v>1</v>
      </c>
      <c r="Q7" s="7"/>
    </row>
    <row r="8" spans="1:17" ht="13.5" thickBot="1">
      <c r="A8" s="3">
        <v>4</v>
      </c>
      <c r="B8" s="27" t="s">
        <v>14</v>
      </c>
      <c r="C8" s="14">
        <v>28581</v>
      </c>
      <c r="D8" s="14">
        <v>30867.48</v>
      </c>
      <c r="E8" s="22"/>
      <c r="F8" s="24"/>
      <c r="G8" s="8"/>
      <c r="H8" s="8"/>
      <c r="I8" s="2">
        <v>14686</v>
      </c>
      <c r="J8" s="8">
        <v>15860.88</v>
      </c>
      <c r="K8" s="14">
        <v>30867.48</v>
      </c>
      <c r="L8" s="8">
        <v>15860.88</v>
      </c>
      <c r="M8" s="19">
        <f t="shared" si="0"/>
        <v>15006.6</v>
      </c>
      <c r="N8" s="19">
        <f>M8*100/(K8)</f>
        <v>48.61621356845457</v>
      </c>
      <c r="O8" s="5" t="s">
        <v>29</v>
      </c>
      <c r="P8" s="10">
        <v>1</v>
      </c>
      <c r="Q8" s="7"/>
    </row>
    <row r="9" spans="1:17" ht="13.5" thickBot="1">
      <c r="A9" s="3">
        <v>5</v>
      </c>
      <c r="B9" s="27" t="s">
        <v>15</v>
      </c>
      <c r="C9" s="14">
        <v>450</v>
      </c>
      <c r="D9" s="14">
        <v>486</v>
      </c>
      <c r="E9" s="22"/>
      <c r="F9" s="24"/>
      <c r="G9" s="8"/>
      <c r="H9" s="8"/>
      <c r="I9" s="8"/>
      <c r="J9" s="8"/>
      <c r="K9" s="14">
        <v>486</v>
      </c>
      <c r="L9" s="19"/>
      <c r="M9" s="19"/>
      <c r="N9" s="19"/>
      <c r="O9" s="2" t="s">
        <v>21</v>
      </c>
      <c r="P9" s="10">
        <v>0</v>
      </c>
      <c r="Q9" s="7"/>
    </row>
    <row r="10" spans="1:17" ht="13.5" thickBot="1">
      <c r="A10" s="3">
        <v>6</v>
      </c>
      <c r="B10" s="27" t="s">
        <v>16</v>
      </c>
      <c r="C10" s="14">
        <v>1680</v>
      </c>
      <c r="D10" s="14">
        <v>1814.4</v>
      </c>
      <c r="E10" s="22"/>
      <c r="F10" s="24"/>
      <c r="G10" s="8">
        <v>1680</v>
      </c>
      <c r="H10" s="8">
        <v>1814.4</v>
      </c>
      <c r="I10" s="8"/>
      <c r="J10" s="8"/>
      <c r="K10" s="14">
        <v>1814.4</v>
      </c>
      <c r="L10" s="8">
        <v>1814.4</v>
      </c>
      <c r="M10" s="19">
        <f>K10-L10</f>
        <v>0</v>
      </c>
      <c r="N10" s="19">
        <f>M10*100/(K10)</f>
        <v>0</v>
      </c>
      <c r="O10" s="2" t="s">
        <v>30</v>
      </c>
      <c r="P10" s="10">
        <v>1</v>
      </c>
      <c r="Q10" s="7"/>
    </row>
    <row r="11" spans="1:17" ht="13.5" thickBot="1">
      <c r="A11" s="3">
        <v>7</v>
      </c>
      <c r="B11" s="27" t="s">
        <v>22</v>
      </c>
      <c r="C11" s="14">
        <v>39800</v>
      </c>
      <c r="D11" s="14">
        <v>42984</v>
      </c>
      <c r="E11" s="22"/>
      <c r="F11" s="24"/>
      <c r="G11" s="8"/>
      <c r="H11" s="8"/>
      <c r="I11" s="8"/>
      <c r="J11" s="8"/>
      <c r="K11" s="14">
        <v>42984</v>
      </c>
      <c r="L11" s="8"/>
      <c r="M11" s="19"/>
      <c r="N11" s="19"/>
      <c r="O11" s="2" t="s">
        <v>21</v>
      </c>
      <c r="P11" s="10">
        <v>0</v>
      </c>
      <c r="Q11" s="7"/>
    </row>
    <row r="12" spans="1:17" ht="13.5" thickBot="1">
      <c r="A12" s="3">
        <v>8</v>
      </c>
      <c r="B12" s="27" t="s">
        <v>17</v>
      </c>
      <c r="C12" s="14">
        <v>5700</v>
      </c>
      <c r="D12" s="14">
        <v>6156</v>
      </c>
      <c r="E12" s="22"/>
      <c r="F12" s="24"/>
      <c r="G12" s="8"/>
      <c r="H12" s="8"/>
      <c r="I12" s="8"/>
      <c r="J12" s="8"/>
      <c r="K12" s="14">
        <v>6156</v>
      </c>
      <c r="L12" s="8"/>
      <c r="M12" s="19"/>
      <c r="N12" s="19"/>
      <c r="O12" s="2" t="s">
        <v>21</v>
      </c>
      <c r="P12" s="10">
        <v>0</v>
      </c>
      <c r="Q12" s="7"/>
    </row>
    <row r="13" spans="1:17" ht="13.5" thickBot="1">
      <c r="A13" s="3">
        <v>9</v>
      </c>
      <c r="B13" s="27" t="s">
        <v>25</v>
      </c>
      <c r="C13" s="14">
        <v>96750</v>
      </c>
      <c r="D13" s="14">
        <v>104490</v>
      </c>
      <c r="E13" s="23"/>
      <c r="F13" s="25"/>
      <c r="G13" s="8"/>
      <c r="H13" s="8"/>
      <c r="I13" s="8">
        <v>83850</v>
      </c>
      <c r="J13" s="8">
        <v>90558</v>
      </c>
      <c r="K13" s="14">
        <v>104490</v>
      </c>
      <c r="L13" s="8">
        <v>90558</v>
      </c>
      <c r="M13" s="19">
        <f>K13-L13</f>
        <v>13932</v>
      </c>
      <c r="N13" s="19">
        <f>M13*100/(K13)</f>
        <v>13.333333333333334</v>
      </c>
      <c r="O13" s="2" t="s">
        <v>29</v>
      </c>
      <c r="P13" s="10">
        <v>1</v>
      </c>
      <c r="Q13" s="7"/>
    </row>
    <row r="14" spans="1:17" ht="12.75" thickBot="1">
      <c r="A14" s="3">
        <v>10</v>
      </c>
      <c r="B14" s="27" t="s">
        <v>23</v>
      </c>
      <c r="C14" s="14">
        <v>400000</v>
      </c>
      <c r="D14" s="18">
        <v>432000</v>
      </c>
      <c r="E14" s="21">
        <v>400000</v>
      </c>
      <c r="F14" s="26">
        <v>432000</v>
      </c>
      <c r="G14" s="8"/>
      <c r="H14" s="8"/>
      <c r="I14" s="8"/>
      <c r="J14" s="8"/>
      <c r="K14" s="18">
        <v>432000</v>
      </c>
      <c r="L14" s="18">
        <v>432000</v>
      </c>
      <c r="M14" s="19">
        <f>K14-L14</f>
        <v>0</v>
      </c>
      <c r="N14" s="19">
        <f>M14*100/(K14)</f>
        <v>0</v>
      </c>
      <c r="O14" s="2" t="s">
        <v>31</v>
      </c>
      <c r="P14" s="10">
        <v>1</v>
      </c>
      <c r="Q14" s="7"/>
    </row>
    <row r="15" spans="1:17" ht="12.75" thickBot="1">
      <c r="A15" s="3"/>
      <c r="B15" s="12" t="s">
        <v>5</v>
      </c>
      <c r="C15" s="14">
        <f>SUM(C5:C14)</f>
        <v>596901</v>
      </c>
      <c r="D15" s="18">
        <f>SUM(D5:D14)</f>
        <v>644653.08</v>
      </c>
      <c r="E15" s="21">
        <f>SUM(E14)</f>
        <v>400000</v>
      </c>
      <c r="F15" s="21">
        <f>SUM(F14)</f>
        <v>432000</v>
      </c>
      <c r="G15" s="8">
        <f>SUM(G10:G14)</f>
        <v>1680</v>
      </c>
      <c r="H15" s="8">
        <f>SUM(H10:H14)</f>
        <v>1814.4</v>
      </c>
      <c r="I15" s="8">
        <f>SUM(I6:I14)</f>
        <v>121380</v>
      </c>
      <c r="J15" s="8">
        <f>SUM(J6:J14)</f>
        <v>131090.4</v>
      </c>
      <c r="K15" s="18">
        <f>SUM(K5:K14)</f>
        <v>644653.08</v>
      </c>
      <c r="L15" s="18"/>
      <c r="M15" s="19"/>
      <c r="N15" s="19"/>
      <c r="O15" s="2"/>
      <c r="P15" s="10"/>
      <c r="Q15" s="7"/>
    </row>
    <row r="16" spans="1:17" ht="12.75" customHeight="1">
      <c r="A16" s="20" t="s">
        <v>7</v>
      </c>
      <c r="B16" s="20"/>
      <c r="C16" s="9"/>
      <c r="D16" s="9"/>
      <c r="E16" s="4"/>
      <c r="F16" s="4"/>
      <c r="G16" s="4"/>
      <c r="H16" s="4" t="s">
        <v>8</v>
      </c>
      <c r="I16" s="4"/>
      <c r="J16" s="4" t="s">
        <v>8</v>
      </c>
      <c r="K16" s="13"/>
      <c r="L16" s="13"/>
      <c r="M16" s="13"/>
      <c r="N16" s="13"/>
      <c r="O16" s="6"/>
      <c r="P16" s="6"/>
      <c r="Q16" s="7"/>
    </row>
    <row r="17" spans="1:17" ht="12.75">
      <c r="A17" s="20" t="s">
        <v>9</v>
      </c>
      <c r="B17" s="20"/>
      <c r="C17" s="9"/>
      <c r="D17" s="9"/>
      <c r="E17" s="4"/>
      <c r="F17" s="4" t="s">
        <v>11</v>
      </c>
      <c r="G17" s="4"/>
      <c r="H17" s="4"/>
      <c r="I17" s="4"/>
      <c r="J17" s="4" t="s">
        <v>10</v>
      </c>
      <c r="K17" s="13"/>
      <c r="L17" s="13"/>
      <c r="M17" s="13"/>
      <c r="N17" s="13"/>
      <c r="O17" s="6"/>
      <c r="P17" s="6"/>
      <c r="Q17" s="7"/>
    </row>
  </sheetData>
  <sheetProtection/>
  <mergeCells count="2">
    <mergeCell ref="A16:B16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2019-09-02T09:25:31Z</dcterms:modified>
  <cp:category/>
  <cp:version/>
  <cp:contentType/>
  <cp:contentStatus/>
</cp:coreProperties>
</file>