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955" activeTab="22"/>
  </bookViews>
  <sheets>
    <sheet name="1" sheetId="1" r:id="rId1"/>
    <sheet name="3" sheetId="2" r:id="rId2"/>
    <sheet name="5" sheetId="3" r:id="rId3"/>
    <sheet name="7" sheetId="4" r:id="rId4"/>
    <sheet name="12" sheetId="5" r:id="rId5"/>
    <sheet name="13" sheetId="6" r:id="rId6"/>
    <sheet name="18" sheetId="7" r:id="rId7"/>
    <sheet name="19" sheetId="8" r:id="rId8"/>
    <sheet name="20" sheetId="9" r:id="rId9"/>
    <sheet name="26" sheetId="10" r:id="rId10"/>
    <sheet name="29" sheetId="11" r:id="rId11"/>
    <sheet name="29a" sheetId="12" r:id="rId12"/>
    <sheet name="32" sheetId="13" r:id="rId13"/>
    <sheet name="36" sheetId="14" r:id="rId14"/>
    <sheet name="38" sheetId="15" r:id="rId15"/>
    <sheet name="44" sheetId="16" r:id="rId16"/>
    <sheet name="46" sheetId="17" r:id="rId17"/>
    <sheet name="47" sheetId="18" r:id="rId18"/>
    <sheet name="48" sheetId="19" r:id="rId19"/>
    <sheet name="51" sheetId="20" r:id="rId20"/>
    <sheet name="52" sheetId="21" r:id="rId21"/>
    <sheet name="53" sheetId="22" r:id="rId22"/>
    <sheet name="55" sheetId="23" r:id="rId23"/>
    <sheet name="55a" sheetId="24" r:id="rId24"/>
    <sheet name="56" sheetId="25" r:id="rId25"/>
    <sheet name="59" sheetId="26" r:id="rId26"/>
    <sheet name="64" sheetId="27" r:id="rId27"/>
    <sheet name="74" sheetId="28" r:id="rId28"/>
    <sheet name="77" sheetId="29" r:id="rId29"/>
    <sheet name="78" sheetId="30" r:id="rId30"/>
    <sheet name="83" sheetId="31" r:id="rId31"/>
    <sheet name="84" sheetId="32" r:id="rId32"/>
    <sheet name="85" sheetId="33" r:id="rId33"/>
    <sheet name="86" sheetId="34" r:id="rId34"/>
    <sheet name="87" sheetId="35" r:id="rId35"/>
    <sheet name="88" sheetId="36" r:id="rId36"/>
    <sheet name="89" sheetId="37" r:id="rId37"/>
    <sheet name="90" sheetId="38" r:id="rId38"/>
    <sheet name="91" sheetId="39" r:id="rId39"/>
    <sheet name="92" sheetId="40" r:id="rId40"/>
    <sheet name="93" sheetId="41" r:id="rId41"/>
    <sheet name="94" sheetId="42" r:id="rId42"/>
    <sheet name="95" sheetId="43" r:id="rId43"/>
  </sheets>
  <externalReferences>
    <externalReference r:id="rId46"/>
  </externalReferences>
  <definedNames>
    <definedName name="Excel_BuiltIn__FilterDatabase_19_1">"$#ODWOŁANIE.$A$2:$J$2"</definedName>
    <definedName name="Excel_BuiltIn__FilterDatabase_32" localSheetId="12">'32'!$A$4:$J$5</definedName>
    <definedName name="Excel_BuiltIn__FilterDatabase_32">#REF!</definedName>
    <definedName name="Excel_BuiltIn__FilterDatabase_321" localSheetId="31">#REF!</definedName>
    <definedName name="Excel_BuiltIn__FilterDatabase_321">#REF!</definedName>
    <definedName name="Excel_BuiltIn__FilterDatabase_58" localSheetId="23">'55a'!$A$4:$J$10</definedName>
    <definedName name="Excel_BuiltIn__FilterDatabase_58">'55'!$A$4:$J$7</definedName>
    <definedName name="Excel_BuiltIn__FilterDatabase_61" localSheetId="11">#REF!</definedName>
    <definedName name="Excel_BuiltIn__FilterDatabase_61" localSheetId="23">#REF!</definedName>
    <definedName name="Excel_BuiltIn__FilterDatabase_61" localSheetId="31">#REF!</definedName>
    <definedName name="Excel_BuiltIn__FilterDatabase_61" localSheetId="33">#REF!</definedName>
    <definedName name="Excel_BuiltIn__FilterDatabase_61" localSheetId="34">#REF!</definedName>
    <definedName name="Excel_BuiltIn__FilterDatabase_61" localSheetId="35">#REF!</definedName>
    <definedName name="Excel_BuiltIn__FilterDatabase_61" localSheetId="36">#REF!</definedName>
    <definedName name="Excel_BuiltIn__FilterDatabase_61" localSheetId="37">#REF!</definedName>
    <definedName name="Excel_BuiltIn__FilterDatabase_61" localSheetId="38">#REF!</definedName>
    <definedName name="Excel_BuiltIn__FilterDatabase_61" localSheetId="39">#REF!</definedName>
    <definedName name="Excel_BuiltIn__FilterDatabase_61" localSheetId="40">#REF!</definedName>
    <definedName name="Excel_BuiltIn__FilterDatabase_61" localSheetId="41">#REF!</definedName>
    <definedName name="Excel_BuiltIn__FilterDatabase_61" localSheetId="42">#REF!</definedName>
    <definedName name="Excel_BuiltIn__FilterDatabase_61">#REF!</definedName>
    <definedName name="Excel_BuiltIn__FilterDatabase_61_35" localSheetId="11">#REF!</definedName>
    <definedName name="Excel_BuiltIn__FilterDatabase_61_35" localSheetId="23">#REF!</definedName>
    <definedName name="Excel_BuiltIn__FilterDatabase_61_35" localSheetId="31">#REF!</definedName>
    <definedName name="Excel_BuiltIn__FilterDatabase_61_35" localSheetId="33">#REF!</definedName>
    <definedName name="Excel_BuiltIn__FilterDatabase_61_35" localSheetId="34">#REF!</definedName>
    <definedName name="Excel_BuiltIn__FilterDatabase_61_35" localSheetId="35">#REF!</definedName>
    <definedName name="Excel_BuiltIn__FilterDatabase_61_35" localSheetId="36">#REF!</definedName>
    <definedName name="Excel_BuiltIn__FilterDatabase_61_35" localSheetId="37">#REF!</definedName>
    <definedName name="Excel_BuiltIn__FilterDatabase_61_35" localSheetId="38">#REF!</definedName>
    <definedName name="Excel_BuiltIn__FilterDatabase_61_35" localSheetId="39">#REF!</definedName>
    <definedName name="Excel_BuiltIn__FilterDatabase_61_35" localSheetId="40">#REF!</definedName>
    <definedName name="Excel_BuiltIn__FilterDatabase_61_35" localSheetId="41">#REF!</definedName>
    <definedName name="Excel_BuiltIn__FilterDatabase_61_35" localSheetId="42">#REF!</definedName>
    <definedName name="Excel_BuiltIn__FilterDatabase_61_35">#REF!</definedName>
    <definedName name="Excel_BuiltIn__FilterDatabase_61_36" localSheetId="11">#REF!</definedName>
    <definedName name="Excel_BuiltIn__FilterDatabase_61_36" localSheetId="23">#REF!</definedName>
    <definedName name="Excel_BuiltIn__FilterDatabase_61_36" localSheetId="31">#REF!</definedName>
    <definedName name="Excel_BuiltIn__FilterDatabase_61_36" localSheetId="33">#REF!</definedName>
    <definedName name="Excel_BuiltIn__FilterDatabase_61_36" localSheetId="34">#REF!</definedName>
    <definedName name="Excel_BuiltIn__FilterDatabase_61_36" localSheetId="35">#REF!</definedName>
    <definedName name="Excel_BuiltIn__FilterDatabase_61_36" localSheetId="36">#REF!</definedName>
    <definedName name="Excel_BuiltIn__FilterDatabase_61_36" localSheetId="37">#REF!</definedName>
    <definedName name="Excel_BuiltIn__FilterDatabase_61_36" localSheetId="38">#REF!</definedName>
    <definedName name="Excel_BuiltIn__FilterDatabase_61_36" localSheetId="39">#REF!</definedName>
    <definedName name="Excel_BuiltIn__FilterDatabase_61_36" localSheetId="40">#REF!</definedName>
    <definedName name="Excel_BuiltIn__FilterDatabase_61_36" localSheetId="41">#REF!</definedName>
    <definedName name="Excel_BuiltIn__FilterDatabase_61_36" localSheetId="42">#REF!</definedName>
    <definedName name="Excel_BuiltIn__FilterDatabase_61_36">#REF!</definedName>
    <definedName name="Excel_BuiltIn__FilterDatabase_61_39" localSheetId="11">#REF!</definedName>
    <definedName name="Excel_BuiltIn__FilterDatabase_61_39" localSheetId="23">#REF!</definedName>
    <definedName name="Excel_BuiltIn__FilterDatabase_61_39" localSheetId="31">#REF!</definedName>
    <definedName name="Excel_BuiltIn__FilterDatabase_61_39" localSheetId="33">#REF!</definedName>
    <definedName name="Excel_BuiltIn__FilterDatabase_61_39" localSheetId="34">#REF!</definedName>
    <definedName name="Excel_BuiltIn__FilterDatabase_61_39" localSheetId="35">#REF!</definedName>
    <definedName name="Excel_BuiltIn__FilterDatabase_61_39" localSheetId="36">#REF!</definedName>
    <definedName name="Excel_BuiltIn__FilterDatabase_61_39" localSheetId="37">#REF!</definedName>
    <definedName name="Excel_BuiltIn__FilterDatabase_61_39" localSheetId="38">#REF!</definedName>
    <definedName name="Excel_BuiltIn__FilterDatabase_61_39" localSheetId="39">#REF!</definedName>
    <definedName name="Excel_BuiltIn__FilterDatabase_61_39" localSheetId="40">#REF!</definedName>
    <definedName name="Excel_BuiltIn__FilterDatabase_61_39" localSheetId="41">#REF!</definedName>
    <definedName name="Excel_BuiltIn__FilterDatabase_61_39" localSheetId="42">#REF!</definedName>
    <definedName name="Excel_BuiltIn__FilterDatabase_61_39">#REF!</definedName>
    <definedName name="Excel_BuiltIn__FilterDatabase_61_4" localSheetId="11">#REF!</definedName>
    <definedName name="Excel_BuiltIn__FilterDatabase_61_4" localSheetId="23">#REF!</definedName>
    <definedName name="Excel_BuiltIn__FilterDatabase_61_4" localSheetId="31">#REF!</definedName>
    <definedName name="Excel_BuiltIn__FilterDatabase_61_4" localSheetId="33">#REF!</definedName>
    <definedName name="Excel_BuiltIn__FilterDatabase_61_4" localSheetId="34">#REF!</definedName>
    <definedName name="Excel_BuiltIn__FilterDatabase_61_4" localSheetId="35">#REF!</definedName>
    <definedName name="Excel_BuiltIn__FilterDatabase_61_4" localSheetId="36">#REF!</definedName>
    <definedName name="Excel_BuiltIn__FilterDatabase_61_4" localSheetId="37">#REF!</definedName>
    <definedName name="Excel_BuiltIn__FilterDatabase_61_4" localSheetId="38">#REF!</definedName>
    <definedName name="Excel_BuiltIn__FilterDatabase_61_4" localSheetId="39">#REF!</definedName>
    <definedName name="Excel_BuiltIn__FilterDatabase_61_4" localSheetId="40">#REF!</definedName>
    <definedName name="Excel_BuiltIn__FilterDatabase_61_4" localSheetId="41">#REF!</definedName>
    <definedName name="Excel_BuiltIn__FilterDatabase_61_4" localSheetId="42">#REF!</definedName>
    <definedName name="Excel_BuiltIn__FilterDatabase_61_4">#REF!</definedName>
    <definedName name="Excel_BuiltIn__FilterDatabase_61_43" localSheetId="11">#REF!</definedName>
    <definedName name="Excel_BuiltIn__FilterDatabase_61_43" localSheetId="23">#REF!</definedName>
    <definedName name="Excel_BuiltIn__FilterDatabase_61_43" localSheetId="31">#REF!</definedName>
    <definedName name="Excel_BuiltIn__FilterDatabase_61_43" localSheetId="33">#REF!</definedName>
    <definedName name="Excel_BuiltIn__FilterDatabase_61_43" localSheetId="34">#REF!</definedName>
    <definedName name="Excel_BuiltIn__FilterDatabase_61_43" localSheetId="35">#REF!</definedName>
    <definedName name="Excel_BuiltIn__FilterDatabase_61_43" localSheetId="36">#REF!</definedName>
    <definedName name="Excel_BuiltIn__FilterDatabase_61_43" localSheetId="37">#REF!</definedName>
    <definedName name="Excel_BuiltIn__FilterDatabase_61_43" localSheetId="38">#REF!</definedName>
    <definedName name="Excel_BuiltIn__FilterDatabase_61_43" localSheetId="39">#REF!</definedName>
    <definedName name="Excel_BuiltIn__FilterDatabase_61_43" localSheetId="40">#REF!</definedName>
    <definedName name="Excel_BuiltIn__FilterDatabase_61_43" localSheetId="41">#REF!</definedName>
    <definedName name="Excel_BuiltIn__FilterDatabase_61_43" localSheetId="42">#REF!</definedName>
    <definedName name="Excel_BuiltIn__FilterDatabase_61_43">#REF!</definedName>
    <definedName name="Excel_BuiltIn__FilterDatabase_61_51" localSheetId="11">#REF!</definedName>
    <definedName name="Excel_BuiltIn__FilterDatabase_61_51" localSheetId="23">#REF!</definedName>
    <definedName name="Excel_BuiltIn__FilterDatabase_61_51" localSheetId="31">#REF!</definedName>
    <definedName name="Excel_BuiltIn__FilterDatabase_61_51" localSheetId="33">#REF!</definedName>
    <definedName name="Excel_BuiltIn__FilterDatabase_61_51" localSheetId="34">#REF!</definedName>
    <definedName name="Excel_BuiltIn__FilterDatabase_61_51" localSheetId="35">#REF!</definedName>
    <definedName name="Excel_BuiltIn__FilterDatabase_61_51" localSheetId="36">#REF!</definedName>
    <definedName name="Excel_BuiltIn__FilterDatabase_61_51" localSheetId="37">#REF!</definedName>
    <definedName name="Excel_BuiltIn__FilterDatabase_61_51" localSheetId="38">#REF!</definedName>
    <definedName name="Excel_BuiltIn__FilterDatabase_61_51" localSheetId="39">#REF!</definedName>
    <definedName name="Excel_BuiltIn__FilterDatabase_61_51" localSheetId="40">#REF!</definedName>
    <definedName name="Excel_BuiltIn__FilterDatabase_61_51" localSheetId="41">#REF!</definedName>
    <definedName name="Excel_BuiltIn__FilterDatabase_61_51" localSheetId="42">#REF!</definedName>
    <definedName name="Excel_BuiltIn__FilterDatabase_61_51">#REF!</definedName>
    <definedName name="Excel_BuiltIn__FilterDatabase_61_6" localSheetId="11">#REF!</definedName>
    <definedName name="Excel_BuiltIn__FilterDatabase_61_6" localSheetId="23">#REF!</definedName>
    <definedName name="Excel_BuiltIn__FilterDatabase_61_6" localSheetId="31">#REF!</definedName>
    <definedName name="Excel_BuiltIn__FilterDatabase_61_6" localSheetId="33">#REF!</definedName>
    <definedName name="Excel_BuiltIn__FilterDatabase_61_6" localSheetId="34">#REF!</definedName>
    <definedName name="Excel_BuiltIn__FilterDatabase_61_6" localSheetId="35">#REF!</definedName>
    <definedName name="Excel_BuiltIn__FilterDatabase_61_6" localSheetId="36">#REF!</definedName>
    <definedName name="Excel_BuiltIn__FilterDatabase_61_6" localSheetId="37">#REF!</definedName>
    <definedName name="Excel_BuiltIn__FilterDatabase_61_6" localSheetId="38">#REF!</definedName>
    <definedName name="Excel_BuiltIn__FilterDatabase_61_6" localSheetId="39">#REF!</definedName>
    <definedName name="Excel_BuiltIn__FilterDatabase_61_6" localSheetId="40">#REF!</definedName>
    <definedName name="Excel_BuiltIn__FilterDatabase_61_6" localSheetId="41">#REF!</definedName>
    <definedName name="Excel_BuiltIn__FilterDatabase_61_6" localSheetId="42">#REF!</definedName>
    <definedName name="Excel_BuiltIn__FilterDatabase_61_6">#REF!</definedName>
    <definedName name="Excel_BuiltIn__FilterDatabase_61_69">"$#ODWOŁANIE.$#ODWOŁANIE$#ODWOŁANIE:$#ODWOŁANIE$#ODWOŁANIE"</definedName>
    <definedName name="Excel_BuiltIn__FilterDatabase_61_70">"$#ODWOŁANIE.$#ODWOŁANIE$#ODWOŁANIE:$#ODWOŁANIE$#ODWOŁANIE"</definedName>
    <definedName name="Excel_BuiltIn__FilterDatabase_61_79" localSheetId="11">#REF!</definedName>
    <definedName name="Excel_BuiltIn__FilterDatabase_61_79" localSheetId="23">#REF!</definedName>
    <definedName name="Excel_BuiltIn__FilterDatabase_61_79" localSheetId="31">#REF!</definedName>
    <definedName name="Excel_BuiltIn__FilterDatabase_61_79" localSheetId="33">#REF!</definedName>
    <definedName name="Excel_BuiltIn__FilterDatabase_61_79" localSheetId="34">#REF!</definedName>
    <definedName name="Excel_BuiltIn__FilterDatabase_61_79" localSheetId="35">#REF!</definedName>
    <definedName name="Excel_BuiltIn__FilterDatabase_61_79" localSheetId="36">#REF!</definedName>
    <definedName name="Excel_BuiltIn__FilterDatabase_61_79" localSheetId="37">#REF!</definedName>
    <definedName name="Excel_BuiltIn__FilterDatabase_61_79" localSheetId="38">#REF!</definedName>
    <definedName name="Excel_BuiltIn__FilterDatabase_61_79" localSheetId="39">#REF!</definedName>
    <definedName name="Excel_BuiltIn__FilterDatabase_61_79" localSheetId="40">#REF!</definedName>
    <definedName name="Excel_BuiltIn__FilterDatabase_61_79" localSheetId="41">#REF!</definedName>
    <definedName name="Excel_BuiltIn__FilterDatabase_61_79" localSheetId="42">#REF!</definedName>
    <definedName name="Excel_BuiltIn__FilterDatabase_61_79">#REF!</definedName>
    <definedName name="Excel_BuiltIn__FilterDatabase_61_80" localSheetId="11">#REF!</definedName>
    <definedName name="Excel_BuiltIn__FilterDatabase_61_80" localSheetId="23">#REF!</definedName>
    <definedName name="Excel_BuiltIn__FilterDatabase_61_80" localSheetId="31">#REF!</definedName>
    <definedName name="Excel_BuiltIn__FilterDatabase_61_80" localSheetId="33">#REF!</definedName>
    <definedName name="Excel_BuiltIn__FilterDatabase_61_80" localSheetId="34">#REF!</definedName>
    <definedName name="Excel_BuiltIn__FilterDatabase_61_80" localSheetId="35">#REF!</definedName>
    <definedName name="Excel_BuiltIn__FilterDatabase_61_80" localSheetId="36">#REF!</definedName>
    <definedName name="Excel_BuiltIn__FilterDatabase_61_80" localSheetId="37">#REF!</definedName>
    <definedName name="Excel_BuiltIn__FilterDatabase_61_80" localSheetId="38">#REF!</definedName>
    <definedName name="Excel_BuiltIn__FilterDatabase_61_80" localSheetId="39">#REF!</definedName>
    <definedName name="Excel_BuiltIn__FilterDatabase_61_80" localSheetId="40">#REF!</definedName>
    <definedName name="Excel_BuiltIn__FilterDatabase_61_80" localSheetId="41">#REF!</definedName>
    <definedName name="Excel_BuiltIn__FilterDatabase_61_80" localSheetId="42">#REF!</definedName>
    <definedName name="Excel_BuiltIn__FilterDatabase_61_80">#REF!</definedName>
    <definedName name="Excel_BuiltIn__FilterDatabase_8">'5'!$A$4:$J$7</definedName>
    <definedName name="Excel_BuiltIn__FilterDatabase_8_4">#REF!</definedName>
    <definedName name="Excel_BuiltIn_Print_Area">"$#ODWOŁANIE.$A$1:$K$34"</definedName>
    <definedName name="Excel_BuiltIn_Print_Area_16">#REF!</definedName>
    <definedName name="Excel_BuiltIn_Print_Area_16_69">"$#ODWOŁANIE.$A$1:$I$4"</definedName>
    <definedName name="Excel_BuiltIn_Print_Area_16_70">"$#ODWOŁANIE.$A$1:$I$4"</definedName>
    <definedName name="Excel_BuiltIn_Print_Area_27">#REF!</definedName>
    <definedName name="Excel_BuiltIn_Print_Area_28" localSheetId="11">#REF!</definedName>
    <definedName name="Excel_BuiltIn_Print_Area_28" localSheetId="23">#REF!</definedName>
    <definedName name="Excel_BuiltIn_Print_Area_28" localSheetId="31">#REF!</definedName>
    <definedName name="Excel_BuiltIn_Print_Area_28" localSheetId="33">#REF!</definedName>
    <definedName name="Excel_BuiltIn_Print_Area_28" localSheetId="34">#REF!</definedName>
    <definedName name="Excel_BuiltIn_Print_Area_28" localSheetId="35">#REF!</definedName>
    <definedName name="Excel_BuiltIn_Print_Area_28" localSheetId="36">#REF!</definedName>
    <definedName name="Excel_BuiltIn_Print_Area_28" localSheetId="37">#REF!</definedName>
    <definedName name="Excel_BuiltIn_Print_Area_28" localSheetId="38">#REF!</definedName>
    <definedName name="Excel_BuiltIn_Print_Area_28" localSheetId="39">#REF!</definedName>
    <definedName name="Excel_BuiltIn_Print_Area_28" localSheetId="40">#REF!</definedName>
    <definedName name="Excel_BuiltIn_Print_Area_28" localSheetId="41">#REF!</definedName>
    <definedName name="Excel_BuiltIn_Print_Area_28" localSheetId="42">#REF!</definedName>
    <definedName name="Excel_BuiltIn_Print_Area_28">#REF!</definedName>
    <definedName name="Excel_BuiltIn_Print_Area_28_35" localSheetId="11">#REF!</definedName>
    <definedName name="Excel_BuiltIn_Print_Area_28_35" localSheetId="23">#REF!</definedName>
    <definedName name="Excel_BuiltIn_Print_Area_28_35" localSheetId="31">#REF!</definedName>
    <definedName name="Excel_BuiltIn_Print_Area_28_35" localSheetId="33">#REF!</definedName>
    <definedName name="Excel_BuiltIn_Print_Area_28_35" localSheetId="34">#REF!</definedName>
    <definedName name="Excel_BuiltIn_Print_Area_28_35" localSheetId="35">#REF!</definedName>
    <definedName name="Excel_BuiltIn_Print_Area_28_35" localSheetId="36">#REF!</definedName>
    <definedName name="Excel_BuiltIn_Print_Area_28_35" localSheetId="37">#REF!</definedName>
    <definedName name="Excel_BuiltIn_Print_Area_28_35" localSheetId="38">#REF!</definedName>
    <definedName name="Excel_BuiltIn_Print_Area_28_35" localSheetId="39">#REF!</definedName>
    <definedName name="Excel_BuiltIn_Print_Area_28_35" localSheetId="40">#REF!</definedName>
    <definedName name="Excel_BuiltIn_Print_Area_28_35" localSheetId="41">#REF!</definedName>
    <definedName name="Excel_BuiltIn_Print_Area_28_35" localSheetId="42">#REF!</definedName>
    <definedName name="Excel_BuiltIn_Print_Area_28_35">#REF!</definedName>
    <definedName name="Excel_BuiltIn_Print_Area_28_36" localSheetId="11">#REF!</definedName>
    <definedName name="Excel_BuiltIn_Print_Area_28_36" localSheetId="23">#REF!</definedName>
    <definedName name="Excel_BuiltIn_Print_Area_28_36" localSheetId="31">#REF!</definedName>
    <definedName name="Excel_BuiltIn_Print_Area_28_36" localSheetId="33">#REF!</definedName>
    <definedName name="Excel_BuiltIn_Print_Area_28_36" localSheetId="34">#REF!</definedName>
    <definedName name="Excel_BuiltIn_Print_Area_28_36" localSheetId="35">#REF!</definedName>
    <definedName name="Excel_BuiltIn_Print_Area_28_36" localSheetId="36">#REF!</definedName>
    <definedName name="Excel_BuiltIn_Print_Area_28_36" localSheetId="37">#REF!</definedName>
    <definedName name="Excel_BuiltIn_Print_Area_28_36" localSheetId="38">#REF!</definedName>
    <definedName name="Excel_BuiltIn_Print_Area_28_36" localSheetId="39">#REF!</definedName>
    <definedName name="Excel_BuiltIn_Print_Area_28_36" localSheetId="40">#REF!</definedName>
    <definedName name="Excel_BuiltIn_Print_Area_28_36" localSheetId="41">#REF!</definedName>
    <definedName name="Excel_BuiltIn_Print_Area_28_36" localSheetId="42">#REF!</definedName>
    <definedName name="Excel_BuiltIn_Print_Area_28_36">#REF!</definedName>
    <definedName name="Excel_BuiltIn_Print_Area_28_39" localSheetId="11">#REF!</definedName>
    <definedName name="Excel_BuiltIn_Print_Area_28_39" localSheetId="23">#REF!</definedName>
    <definedName name="Excel_BuiltIn_Print_Area_28_39" localSheetId="31">#REF!</definedName>
    <definedName name="Excel_BuiltIn_Print_Area_28_39" localSheetId="33">#REF!</definedName>
    <definedName name="Excel_BuiltIn_Print_Area_28_39" localSheetId="34">#REF!</definedName>
    <definedName name="Excel_BuiltIn_Print_Area_28_39" localSheetId="35">#REF!</definedName>
    <definedName name="Excel_BuiltIn_Print_Area_28_39" localSheetId="36">#REF!</definedName>
    <definedName name="Excel_BuiltIn_Print_Area_28_39" localSheetId="37">#REF!</definedName>
    <definedName name="Excel_BuiltIn_Print_Area_28_39" localSheetId="38">#REF!</definedName>
    <definedName name="Excel_BuiltIn_Print_Area_28_39" localSheetId="39">#REF!</definedName>
    <definedName name="Excel_BuiltIn_Print_Area_28_39" localSheetId="40">#REF!</definedName>
    <definedName name="Excel_BuiltIn_Print_Area_28_39" localSheetId="41">#REF!</definedName>
    <definedName name="Excel_BuiltIn_Print_Area_28_39" localSheetId="42">#REF!</definedName>
    <definedName name="Excel_BuiltIn_Print_Area_28_39">#REF!</definedName>
    <definedName name="Excel_BuiltIn_Print_Area_28_43" localSheetId="11">#REF!</definedName>
    <definedName name="Excel_BuiltIn_Print_Area_28_43" localSheetId="23">#REF!</definedName>
    <definedName name="Excel_BuiltIn_Print_Area_28_43" localSheetId="31">#REF!</definedName>
    <definedName name="Excel_BuiltIn_Print_Area_28_43" localSheetId="33">#REF!</definedName>
    <definedName name="Excel_BuiltIn_Print_Area_28_43" localSheetId="34">#REF!</definedName>
    <definedName name="Excel_BuiltIn_Print_Area_28_43" localSheetId="35">#REF!</definedName>
    <definedName name="Excel_BuiltIn_Print_Area_28_43" localSheetId="36">#REF!</definedName>
    <definedName name="Excel_BuiltIn_Print_Area_28_43" localSheetId="37">#REF!</definedName>
    <definedName name="Excel_BuiltIn_Print_Area_28_43" localSheetId="38">#REF!</definedName>
    <definedName name="Excel_BuiltIn_Print_Area_28_43" localSheetId="39">#REF!</definedName>
    <definedName name="Excel_BuiltIn_Print_Area_28_43" localSheetId="40">#REF!</definedName>
    <definedName name="Excel_BuiltIn_Print_Area_28_43" localSheetId="41">#REF!</definedName>
    <definedName name="Excel_BuiltIn_Print_Area_28_43" localSheetId="42">#REF!</definedName>
    <definedName name="Excel_BuiltIn_Print_Area_28_43">#REF!</definedName>
    <definedName name="Excel_BuiltIn_Print_Area_28_51" localSheetId="11">#REF!</definedName>
    <definedName name="Excel_BuiltIn_Print_Area_28_51" localSheetId="23">#REF!</definedName>
    <definedName name="Excel_BuiltIn_Print_Area_28_51" localSheetId="31">#REF!</definedName>
    <definedName name="Excel_BuiltIn_Print_Area_28_51" localSheetId="33">#REF!</definedName>
    <definedName name="Excel_BuiltIn_Print_Area_28_51" localSheetId="34">#REF!</definedName>
    <definedName name="Excel_BuiltIn_Print_Area_28_51" localSheetId="35">#REF!</definedName>
    <definedName name="Excel_BuiltIn_Print_Area_28_51" localSheetId="36">#REF!</definedName>
    <definedName name="Excel_BuiltIn_Print_Area_28_51" localSheetId="37">#REF!</definedName>
    <definedName name="Excel_BuiltIn_Print_Area_28_51" localSheetId="38">#REF!</definedName>
    <definedName name="Excel_BuiltIn_Print_Area_28_51" localSheetId="39">#REF!</definedName>
    <definedName name="Excel_BuiltIn_Print_Area_28_51" localSheetId="40">#REF!</definedName>
    <definedName name="Excel_BuiltIn_Print_Area_28_51" localSheetId="41">#REF!</definedName>
    <definedName name="Excel_BuiltIn_Print_Area_28_51" localSheetId="42">#REF!</definedName>
    <definedName name="Excel_BuiltIn_Print_Area_28_51">#REF!</definedName>
    <definedName name="Excel_BuiltIn_Print_Area_28_6" localSheetId="11">#REF!</definedName>
    <definedName name="Excel_BuiltIn_Print_Area_28_6" localSheetId="23">#REF!</definedName>
    <definedName name="Excel_BuiltIn_Print_Area_28_6" localSheetId="31">#REF!</definedName>
    <definedName name="Excel_BuiltIn_Print_Area_28_6" localSheetId="33">#REF!</definedName>
    <definedName name="Excel_BuiltIn_Print_Area_28_6" localSheetId="34">#REF!</definedName>
    <definedName name="Excel_BuiltIn_Print_Area_28_6" localSheetId="35">#REF!</definedName>
    <definedName name="Excel_BuiltIn_Print_Area_28_6" localSheetId="36">#REF!</definedName>
    <definedName name="Excel_BuiltIn_Print_Area_28_6" localSheetId="37">#REF!</definedName>
    <definedName name="Excel_BuiltIn_Print_Area_28_6" localSheetId="38">#REF!</definedName>
    <definedName name="Excel_BuiltIn_Print_Area_28_6" localSheetId="39">#REF!</definedName>
    <definedName name="Excel_BuiltIn_Print_Area_28_6" localSheetId="40">#REF!</definedName>
    <definedName name="Excel_BuiltIn_Print_Area_28_6" localSheetId="41">#REF!</definedName>
    <definedName name="Excel_BuiltIn_Print_Area_28_6" localSheetId="42">#REF!</definedName>
    <definedName name="Excel_BuiltIn_Print_Area_28_6">#REF!</definedName>
    <definedName name="Excel_BuiltIn_Print_Area_28_79" localSheetId="11">#REF!</definedName>
    <definedName name="Excel_BuiltIn_Print_Area_28_79" localSheetId="23">#REF!</definedName>
    <definedName name="Excel_BuiltIn_Print_Area_28_79" localSheetId="31">#REF!</definedName>
    <definedName name="Excel_BuiltIn_Print_Area_28_79" localSheetId="33">#REF!</definedName>
    <definedName name="Excel_BuiltIn_Print_Area_28_79" localSheetId="34">#REF!</definedName>
    <definedName name="Excel_BuiltIn_Print_Area_28_79" localSheetId="35">#REF!</definedName>
    <definedName name="Excel_BuiltIn_Print_Area_28_79" localSheetId="36">#REF!</definedName>
    <definedName name="Excel_BuiltIn_Print_Area_28_79" localSheetId="37">#REF!</definedName>
    <definedName name="Excel_BuiltIn_Print_Area_28_79" localSheetId="38">#REF!</definedName>
    <definedName name="Excel_BuiltIn_Print_Area_28_79" localSheetId="39">#REF!</definedName>
    <definedName name="Excel_BuiltIn_Print_Area_28_79" localSheetId="40">#REF!</definedName>
    <definedName name="Excel_BuiltIn_Print_Area_28_79" localSheetId="41">#REF!</definedName>
    <definedName name="Excel_BuiltIn_Print_Area_28_79" localSheetId="42">#REF!</definedName>
    <definedName name="Excel_BuiltIn_Print_Area_28_79">#REF!</definedName>
    <definedName name="Excel_BuiltIn_Print_Area_28_80" localSheetId="11">#REF!</definedName>
    <definedName name="Excel_BuiltIn_Print_Area_28_80" localSheetId="23">#REF!</definedName>
    <definedName name="Excel_BuiltIn_Print_Area_28_80" localSheetId="31">#REF!</definedName>
    <definedName name="Excel_BuiltIn_Print_Area_28_80" localSheetId="33">#REF!</definedName>
    <definedName name="Excel_BuiltIn_Print_Area_28_80" localSheetId="34">#REF!</definedName>
    <definedName name="Excel_BuiltIn_Print_Area_28_80" localSheetId="35">#REF!</definedName>
    <definedName name="Excel_BuiltIn_Print_Area_28_80" localSheetId="36">#REF!</definedName>
    <definedName name="Excel_BuiltIn_Print_Area_28_80" localSheetId="37">#REF!</definedName>
    <definedName name="Excel_BuiltIn_Print_Area_28_80" localSheetId="38">#REF!</definedName>
    <definedName name="Excel_BuiltIn_Print_Area_28_80" localSheetId="39">#REF!</definedName>
    <definedName name="Excel_BuiltIn_Print_Area_28_80" localSheetId="40">#REF!</definedName>
    <definedName name="Excel_BuiltIn_Print_Area_28_80" localSheetId="41">#REF!</definedName>
    <definedName name="Excel_BuiltIn_Print_Area_28_80" localSheetId="42">#REF!</definedName>
    <definedName name="Excel_BuiltIn_Print_Area_28_80">#REF!</definedName>
    <definedName name="Excel_BuiltIn_Print_Area_29" localSheetId="31">#REF!</definedName>
    <definedName name="Excel_BuiltIn_Print_Area_29">#REF!</definedName>
    <definedName name="Excel_BuiltIn_Print_Area_29_69">"$#ODWOŁANIE.$A$1:$I$2"</definedName>
    <definedName name="Excel_BuiltIn_Print_Area_29_70">"$#ODWOŁANIE.$A$1:$I$2"</definedName>
    <definedName name="Excel_BuiltIn_Print_Area_30" localSheetId="31">#REF!</definedName>
    <definedName name="Excel_BuiltIn_Print_Area_30">#REF!</definedName>
    <definedName name="Excel_BuiltIn_Print_Area_30_69">"$#ODWOŁANIE.$A$1:$I$2"</definedName>
    <definedName name="Excel_BuiltIn_Print_Area_30_70">"$#ODWOŁANIE.$A$1:$I$2"</definedName>
    <definedName name="Excel_BuiltIn_Print_Area_74">'74'!$A$4:$I$13</definedName>
    <definedName name="_xlnm.Print_Area" localSheetId="0">'1'!$A$2:$K$525</definedName>
    <definedName name="_xlnm.Print_Area" localSheetId="5">'13'!$A$2:$K$516</definedName>
    <definedName name="_xlnm.Print_Area" localSheetId="1">'3'!$A$2:$K$517</definedName>
    <definedName name="_xlnm.Print_Area" localSheetId="13">'36'!$A$1:$K$86</definedName>
    <definedName name="_xlnm.Print_Area" localSheetId="18">'48'!$A$1:$K$513</definedName>
    <definedName name="_xlnm.Print_Area" localSheetId="2">'5'!$A$2:$K$496</definedName>
    <definedName name="_xlnm.Print_Area" localSheetId="3">'7'!$A$2:$K$517</definedName>
    <definedName name="_xlnm.Print_Area" localSheetId="28">'77'!$A$2:$J$9</definedName>
    <definedName name="_xlnm.Print_Area" localSheetId="32">'85'!$A$2:$I$9</definedName>
    <definedName name="_xlnm.Print_Area" localSheetId="33">'86'!$A$2:$K$472</definedName>
    <definedName name="_xlnm.Print_Area" localSheetId="34">'87'!$A$2:$K$474</definedName>
  </definedNames>
  <calcPr fullCalcOnLoad="1"/>
</workbook>
</file>

<file path=xl/sharedStrings.xml><?xml version="1.0" encoding="utf-8"?>
<sst xmlns="http://schemas.openxmlformats.org/spreadsheetml/2006/main" count="1036" uniqueCount="309">
  <si>
    <t>PRZYRZĄD DO POBIERANIA I PREPARATYKI KRWI TYP D Sterylny, nietoksyczny, niepirogenn Pakowany pojedynczo w blister foliowo-papierowyOkres ważność 36 miesięcy od daty produkcji. Okres ważności min. 24 miesiące od dostarczenia do Zamawiającego.</t>
  </si>
  <si>
    <r>
      <t xml:space="preserve">PRZYRZĄD DO POBIERANIA I PREPARATYKI KRWI TYP A-C </t>
    </r>
    <r>
      <rPr>
        <sz val="9"/>
        <color indexed="8"/>
        <rFont val="Arial"/>
        <family val="2"/>
      </rPr>
      <t>Sterylny, nietoksyczny, niepirogenny Pakowany pojedynczo w blister foliowo-papierowy Posiadający elastyczny dren o długości min. 35 cm zakończony z jednej strony igłą metalową, a drugiej strony igłą plastikową typu „SPIKE, dający możliwość  skutecznego zadziałania standardowych  zgrzewarek dielektrycznych. Średnica drenów powinna mieć wymiary zapewniające kompatybilność drenów z różnych pojemników (różnych firm), aby umożliwić ich połączenia w układzie zamkniętym z zastosowaniem standardowych zgrzewarek do jałowego łączenia drenów. Okres ważność 36 miesięcy od daty produkcji. Okres ważności min. 24 miesiące od dostarczenia do Zamawiającego.</t>
    </r>
  </si>
  <si>
    <t>Maska do bronchoskopii, umożliwiająca stosowanie analgezji wziewnej podczas procedur endoskopowych. Maska profilowana anatomicznie z miękkim kołmierzem ciśnieniowymW 4 rozmiarach (niemowlęta, dzieci, młodzież, dorośli)-łączniki uzależnione od rozmiaru dla dorosłych 22F, dla niemowląt 15F. Maska posiada 3 samouszczelniające się porty umożliwiające wykonanie procedury. Kodowana kolorystycznie, maska posiadająca krążek do mocowania lejców. Maski pakowane pojedyńczo</t>
  </si>
  <si>
    <t>Jednorazowe pasy do masażu serca do platformy Auto-Pulse model 100 Firmy ZOLL</t>
  </si>
  <si>
    <t>kaniula donosowawysokich i niskich przepływow, rurka wykonana z PCV zakończona 15 mm adapterem z poliuretanu, noski wykonane z PCV, niezawierające ftalanów. Długość jednego ramienia rurki ok 28 cm, produkt niesterylny.Rozmiary dla dzieci o wadze: &lt;750g 750-1000g 1000-2500g &gt;2500g</t>
  </si>
  <si>
    <t>Pusty pojemnik  transferowy z tworzywa sztucznego o pojemności 2000 ml do preparatyki, przechowywania i transfuzji krwi i jej składników. Pojemnik wykonany z tworzywa PCV umożliwiającego przechowywanie składników krwi  w temperaturze od +2ºC do +8ºC oraz w  temperaturze od+20ºC do +25 ºC. Sterylny, apirogenny
ojemnik musi posiadać dren o długości minimum 40 cm, zakończony igłą plastikowątypu „SPIKE”. Dren musi być elastyczny, umożliwiać łatwe rolowanie i skuteczne zadziałanie standardowych  zgrzewarek dielektrycznych. Średnica drenów powinna mieć wymiary zapewniające kompatybilność drenów z różnych pojemników (różnych firm), aby umożliwić ich połączenia w układzie zamkniętym z zastosowaniem standardowych zgrzewarek do jałowego łączenia drenów. Pojemniki muszą zawierać 2 porty zabezpieczone błoną od wewnątrz oraz odpowiednią ochroną z zewnątrz zapewniającą jałowość, umożliwiające łatwy dostęp  do podłączenia zestawu do przetoczenia. Tworzywo, z którego wykonane są pojemniki musi być przejrzyste, umożliwiające wizualną ocenę składnika znajdującego się w pojemniku.Na dolnej krawędzi pojemnika powinno znajdować się nacięcie umożliwiające zawieszenie pojemnika na statywach  transfuzyjnych. Na pojemniku musi być trwale umocowana etykieta , która nie może  ulegać uszkodzeniu ani odklejeniu w czasie preparatyki i przechowywania. Etykieta pojemnika lub informacja na opakowaniu indywidualnym musi zawierać: 
a) nazwę firmy i nazwę pojemnika, 
b) pojemność, 
c) numer serii i typ pojemnika w postaci literowo-cyfrowej i kodu kreskowego, 
d) datę ważności , 
e) oznakowanie CE, 
f) kody kreskowe odpowiadające wymogom standardu EAN – 128. 
Każdy pojedynczy pojemnik musi być zamknięty w indywidualnym opakowaniu zabezpieczającym, zapewniającym zachowanie jałowości i apirogenności pojemników, oraz odpowiednie warunki przechowywania. Pojedyncze zestawy muszą być zapakowane w odporne na uszkodzenia opakowania zbiorcze. Opakowanie zbiorcze może zawierać zestawy tylko jednej serii. Opakowanie zbiorcze musi zawierać informację o warunkach przechowywania pojemników. Okres ważność 36 miesięcy od daty produkcji. Okres ważności min. 24 miesiące od dostarczenia do Zamawiającego</t>
  </si>
  <si>
    <t>Zestawy do wewnętrznego szynowania moczowodu, oba końce zamknięte;Cewnik długoterminowy 6- 12 msc. , średnica pętli pęcherzowej 2-4 cm; dł. 28-30cm, CH 4,7-4,8</t>
  </si>
  <si>
    <t>Zestawy do wewnętrznego szynowania moczowodu, oba końce zamknięte;Cewnik długoterminowy 6- 12 msc. , średnica pętli pęcherzowej 2-4 cm; dł. 28-30cm, CH 6</t>
  </si>
  <si>
    <t>Zestaw do cystostomii, zawiera: metalowy, rozdzieralny trokar,cewnik typu pigtail o długości 55 cm z otwartym  zakończeniem  wykonany z poliuretanu, worek do odprowadzania moczu o pojemności 2000 ml,skalpel z trzonkiem plastikowym,plastry do mocowania cewnika, zacisk oraz zatyczkę do cewnika, rozmiary zestawu 8-16 Ch; zestaw sterylny, jednorazowy, wszystkie elementy kompatybilne ze sobą.</t>
  </si>
  <si>
    <t>Zestaw do nefrostomii, do bezpośredniego nakłucia kielicha nerki; igła dwuczęściowa; cewnik typu "J"; dysk do umocowania cewnika, CH12</t>
  </si>
  <si>
    <t>Zestaw do nefrostomii, do bezpośredniego nakłucia kielicha nerki; igła dwuczęściowa; cewnik typu "J"; dysk do umocowania cewnika, CH9</t>
  </si>
  <si>
    <t>Sterylne lub mikrobiologiczne czyste układy oddechowe z rur karbowanych dla dzieci, o średnicy 15mm, z komorą do automatycznego pobierania wody, koniczynkowym zakończeniem dla wielorazowego adaptera dwóch spirali grzejnych, przeznaczone do respiratora Engstrem GE</t>
  </si>
  <si>
    <t>Lp.</t>
  </si>
  <si>
    <t>Ilość</t>
  </si>
  <si>
    <t>Igła angiograficzna. Średnice: 18G; 19G; 20G; 21G Długości: 5,1cm; 7cm; 9cm. Ergonomiczny, karbowany hub ułatwiający posługiwanie się igłą w mokrych rękawiczkach. Wybrzuszenie na hubie pozwalające na prawidłową orientację ścięcia ostrza igły. Igła 1-częściowa. Dostępna w wersji ze skrzydełkami (kształt Seldinger albo Cournand) lub bez. Wykonana z pokrytej stali nierdzewnej zapewniającej łatwość przejścia prowadnikiem oraz wycofania po nim igły. Ostra końcówka umożliwia łatwe przejście przez tkanki i ściany naczynia. Dostępna igła zakrzywiona w kształcie litery „C” o rozmiarze 21G/9cm przeznaczona do wprowadzania tunelizowanych cewników dializacyjnych po prowadniku metodą pojedynczego nakłucia.</t>
  </si>
  <si>
    <t>Pozycja nr 36</t>
  </si>
  <si>
    <t>okrycie termoregulacyjne do kontrolowanej hipotermii do urządzenia MTRE Criticool</t>
  </si>
  <si>
    <t>Zadanie nr 51 Rurki specjalistyczne</t>
  </si>
  <si>
    <t>rurki tracheostomijne z polietylenu przedłużone z okienkiem rozmiar 5-12; zestaw składa się z rurki zewnętrznej, łukowato wygiętej i stożkowo zbieżnej, zamocowanej w sposób trwały na kołnierzu,  rurki wewnętrznej z kółkiem ułatwiającym jej swobodne wyciąganie, kapturka zwykłego z płytką wewnątrz przytrzymywaną pierścieniem i kapturka osłonowego</t>
  </si>
  <si>
    <t>Zestaw do szybkiej konikotomii Ouincktrach dla dzieci z kaniulą ID 2mm</t>
  </si>
  <si>
    <t>Zestaw do szybkiej konikotomii Ouincktrach dla dorosłych z kaniulą ID 4mm</t>
  </si>
  <si>
    <t>Zadanie nr 52 Rurki, zestawy tracheostomijne, rurki ustno/nosowo-gardłowe</t>
  </si>
  <si>
    <t>RAZEM:</t>
  </si>
  <si>
    <t xml:space="preserve">Ilość </t>
  </si>
  <si>
    <t>poz.2</t>
  </si>
  <si>
    <t>Zestaw do płukania żołądka dla dzieci</t>
  </si>
  <si>
    <t>Zgłębnik do embolektomii wykonany z PVC termoplastycznego,odpornego na uszkodzenia ,o bardzo dobrej sprężystości, znakowany co 10 cm,mandryn z  nierdzewnej stali umieszczony w każdym kateterze,zakończony nasadką luer - lock,dł. 800mm; F-3 poj. 0,20ml;  F-4 poj. 0,70ml,  F-5 poj. 1,5ml, F-6 poj. 2Ml – do wyboru Zamawiającego</t>
  </si>
  <si>
    <t>poz.15</t>
  </si>
  <si>
    <t>poz.16</t>
  </si>
  <si>
    <t>Układ oddechowy podstawowy do respiratorów, dla dorosłych , jednorazowego użytku, antybakteryjny (jony srebra w strukturze materiału)w skład którego wchodzą 2 rury karbowane o średnicy 22mm, każda o długości min 1,5m; złączka Y, kapturek zabezpieczający</t>
  </si>
  <si>
    <t>Zadanie nr 56 Sprzet urologiczny</t>
  </si>
  <si>
    <t>Poz.3</t>
  </si>
  <si>
    <t>Poz.4</t>
  </si>
  <si>
    <t>Poz.5</t>
  </si>
  <si>
    <t>Cewnik zewnętrzny dla mężczyzn ,wykonany z hypoalergicznego tworzywa,jednorazowego użytku, z klejem do zamocowania na prąciu, rozmiar 25-36. Cewnik łączy się z każdym workiem do zbiórki moczu.</t>
  </si>
  <si>
    <t>Cewnik Foley'a z końcówką Tiemann rozm. 12-22 , balon 5-15 ml, do wyboru zamawiającego</t>
  </si>
  <si>
    <t>Cewnik moczowodowy typu Couvelaire, dł. Ok. 70 cm CH 4-6</t>
  </si>
  <si>
    <t>Cewnik moczowodowy typu Nelaton, dł. Ok. 70 cm CH 3-6</t>
  </si>
  <si>
    <t>Cewnik moczowodowy -petla ZEISS'a ,dł.ok.70 cm CH 4-6</t>
  </si>
  <si>
    <t xml:space="preserve">Łącznik urologiczny do połączenia cewnika moczowodowego z workiem do zbiórki moczu ,typu Luer </t>
  </si>
  <si>
    <t>Pediatryczny dwuświatłowy cewnik i.v. Wprowadzany metodą Seldingera wykonany z poliuretanu, widoczny w Rtg, o rozmiarze 4,5Fr(śr.zew.1,5mm), długość 6cm, 12,5cm. Kanały 2x 20G . W zestawie: cewnik dwuświatłowy, metalowa igła do naklucia 21G, prowadnik prosty  pokryty teflonem, kaniula 22G, 2 dylatatory o dł.38 mm i 62 mm, dodatkowe skrzydełka do mocowania,, 2 zatyczki do dostrzykiwania, skalpel, strzykawka 5ml.</t>
  </si>
  <si>
    <t>Pozycja nr 24</t>
  </si>
  <si>
    <t>Pozycja nr 25</t>
  </si>
  <si>
    <t>Pozycja nr 32</t>
  </si>
  <si>
    <t>Zadanie nr 38 Filtry jednorazowe</t>
  </si>
  <si>
    <t>op</t>
  </si>
  <si>
    <t>Nazwa</t>
  </si>
  <si>
    <t>jm.</t>
  </si>
  <si>
    <t>Igła do aspiracji szpiku kostnego z mostka i talerza biodrowego z uchwytem
typu "młotek" i bocznymi otworami w czsęści dystalnej;
-Igła wykonana ze stali nierdzewnej typu AISI 304, spełniającej międzynarodowe
wymogi,
-Specjalne zaostrzenie igły pozwala z łatwością penetrować jamę szpikową.
-Igła znakowana co centymetr,
-Ruchoma  blokada  umożliwia  regulację długości igły, pozwalając na odpowiedni
wybór głębokości wkłucia i bezpieczną kontrolę zabiegu,
-Ergonomiczny uchwyt zapewnia wygodę w manewrowaniu igłą,
-W uchwycie kaniuli gniazdo typu luer,
-Igła  wyposażona  w części  dystalnej  w 2  naprzemienne otwory umożliwiające
szybkie i  efektywne  pobieranie  komórek  macierzystych  hemopoezy  z talerza
Biodrowego.
--Od 14-18G, długość 25-90mm, do wyboru zamawiającego</t>
  </si>
  <si>
    <t>poz.4</t>
  </si>
  <si>
    <t>Igła do aspiracji szpiku kostnego z mostka i tal. biodrowego z uchwytem
typu "motylek" i bocznymi otworami w czsęści dystalnej;
-Igła wykonana ze stali nierdzewnej typu AISI 304, spełniającej międzynarodowe
wymogi,
-Specjalne zaostrzenie igły pozwala z łatwościąb penetrować jamę szpikową,
-Ruchoma blokada umożliwia regulację  długości igły,  pozwalając na  odpowiedni
wybór głębokości wkłucia i bezpieczną kontrolę zabiegu,
-W uchwycie kaniuli gniazdo typu luer.
-Od 14-18G, długość 25-90mm, do wyboru zamawiającego</t>
  </si>
  <si>
    <t>poz.5</t>
  </si>
  <si>
    <t>Igła do nakłuć lędźwiowych; 
- 18G, 22G z możliwością wyboru odpowiedniej średnicy igły,w zależności od potrzeb,
- Długość igły: 38 mm, 40mm, 75mm, 90mm z możliwością wyboru odpowiedniej długości igły,w zależności od potrzeb,
- Przeźroczysty uchwyt umożliwiający wizualizację płynu,
-Wykonana z wysokowytrzymałej stali nierdzewnej,
- Mandryn i ostrze kaniuli dokładnie ze sobą dopasowane. -opakowanie folia papier</t>
  </si>
  <si>
    <t>Zadanie nr 46 Przyrządy do przyrządzania i podawania cytostatyków</t>
  </si>
  <si>
    <r>
      <t xml:space="preserve">Nietłoczona kaniula punkcyjna dla systemów wszczepiennych portów ( ceramicznych , wysokoprzepływowych, używanych do fotoferezy ) 18G, o średnicy zewn.1,3 mm; średnicy wewn.1,0, dług 20 mm
</t>
    </r>
    <r>
      <rPr>
        <u val="single"/>
        <sz val="9"/>
        <color indexed="8"/>
        <rFont val="Arial"/>
        <family val="2"/>
      </rPr>
      <t xml:space="preserve">Części składowe :
</t>
    </r>
    <r>
      <rPr>
        <sz val="9"/>
        <color indexed="8"/>
        <rFont val="Arial"/>
        <family val="2"/>
      </rPr>
      <t xml:space="preserve">- specjalna kaniula ze stali medycznej z nietłoczonym szlifem specjalnym ( końcówka kaniuli)
- skrzydełka z poliuretanu (PU) do chwytania i ustalania, wywracane pionowo
- wąż połączeniowy z poliuretanu ( PU ), długość 200 mm
- łącznik Luer-lock z poliwęglanu ( PC )
- blokada zamykająca z polioksymetylenu ( POM)
Maksymalne wartości przepływu ( roztworu wodnego ) 
w 18G, średnicy zewn.1,3 mm; średnicy wewn.1,0, dług 20 mm = 1000 ml w 11 min
Wyłącznie do jednorazowego użycia, kaniula jest sterylna i niepirogenna, pakowana pojedynczo.
</t>
    </r>
  </si>
  <si>
    <t>Zestaw do poboru szpiku kostnego; Zestaw przeznaczony do filtracji pobranego szpiku kostnego w układzie otwartym.
Zestaw musi zawierać pojemnik do filtracji wstępnej o objętości minimum jednego litra wraz z filtrem wstępnym o gradiencie 850vmikrometrów zatrzymujący wstępne zanieczyszczenia preparatu.
Zestaw wyposażony w dwa przyłączane filtry o gradiencie 500 mikrometrów oraz jeden do finalnej filtracji o gradiencie 200 mikrometrów.
Na wyposażeniu zestawu jeden pojemnik z PCV o objętości 2000ml oraz 3 pojemniki 600ml.
Wszystkie przyłączeniowe podzespoły muszą posiadać sterylne zatyczki.
Zestaw w sterylnym opakowaniu dodatkowo wyposażonym w sterylną chustę.
Termin przydatności: minimum 12 miesięcy</t>
  </si>
  <si>
    <t>Rurka filtracyjna jednorazowa jałowa apirogenna zakończona luer-lockiem eliminująca zanieczyszczenia cząsteczkami szkła przy aspiracji ze szklanych ampułek, z filtrem cząsteczkowym 5µm, elastyczna rurka o długości 10 cm; rozmiar: 10cm</t>
  </si>
  <si>
    <t>Zadanie nr 47 Igły i porty do podawania cytostatyków</t>
  </si>
  <si>
    <t>poliestrowe pasy mocujące dwa czujniki do monitorowania zewnętrznego na brzuchu matki:
-jeden do pomiaru akcji serca płodu
-jeden do pomiaru akcji skurczowej macicy
6x122 cm, obrębione końce, dziurki 3cm, jednorazowe</t>
  </si>
  <si>
    <t>para</t>
  </si>
  <si>
    <t>sterylny zestaw pomocniczy do stymulacji nerwów obwodowych za pomocą USG (osłona na głowicę USG + żel do USG 20ml)</t>
  </si>
  <si>
    <t>Zestaw akcesoriów do spirometrii dla dorosłych, zawiera:1 linię 
próbkującą dł.3m, czujnik D-lite żółty, 1 linię do spirometrii dł. 3 
m, żółtą</t>
  </si>
  <si>
    <t>woreczki do ogrzewania wcześniaków typu Calorkeeper, sterylne, z polietylenu</t>
  </si>
  <si>
    <t>op.=5 szt.</t>
  </si>
  <si>
    <t>jednorazowe złączki do pomiaru kapnografii do kardiomonitora Nihon Kohden MU 671 RK</t>
  </si>
  <si>
    <t xml:space="preserve">Balon do tamponady jamy macicy (hamowania krwotoku poporodowego), typu Bakri Balloon, 24Fr, obj. wypełnienia 500ml, </t>
  </si>
  <si>
    <t>op.=10 szt.</t>
  </si>
  <si>
    <t xml:space="preserve">Rurka do tchawicy  z perforacją metalowe typu Luer posrebrzana, z wyjmowanym wkładem, w różnych rozmiarach, z gładko zakończoną rurką, z łatwym wprowadzeniem i wyjęciem wkładu, z zabezpieczeniem przed wysunięciem wkładu, rozmiary nr 7 (śr. 11mm i dł.70mm), nr 8 (śr. 12mm, dł. 80mm), nr 9(śr. 13mm, dł. 90mm), nr 7 (śr. 11mm, dł. 90mm), nr 8 (śr. 12mm, dł.90mm) </t>
  </si>
  <si>
    <t>rurki tracheostomijne z polietylenu długie z okienkiem rozmiar 5-12; zestaw składa się z rurki zewnętrznej, łukowato wygiętej i stożkowo zbieżnej, zamocowanej w sposób trwały na kołnierzu,  rurki wewnętrznej z kółkiem ułatwiającym jej swobodne wyciąganie, kapturka zwykłego z płytką wewnątrz przytrzymywaną pierścieniem i kapturka osłonowego</t>
  </si>
  <si>
    <t>rurki tracheostomijne z polietylenu przedłużone bez okienka rozmiar 5-12; zestaw składa się z rurki zewnętrznej, łukowato wygiętej i stożkowo zbieżnej, zamocowanej w sposób trwały na kołnierzu,  rurki wewnętrznej z kółkiem ułatwiającym jej swobodne wyciąganie, kapturka zwykłego z płytką wewnątrz przytrzymywaną pierścieniem i kapturka osłonowego</t>
  </si>
  <si>
    <t>W tym asortyment dodany po zgodzie DN z Komisji ds. nowego asortymentu [brutto]</t>
  </si>
  <si>
    <t>Pozycja nr 4</t>
  </si>
  <si>
    <t>Pozycja nr 5</t>
  </si>
  <si>
    <t>Pozycja nr 6</t>
  </si>
  <si>
    <r>
      <t xml:space="preserve">Maska do podawania tlenu </t>
    </r>
    <r>
      <rPr>
        <b/>
        <sz val="9"/>
        <rFont val="Arial"/>
        <family val="2"/>
      </rPr>
      <t>dla  małych dzieci</t>
    </r>
    <r>
      <rPr>
        <sz val="9"/>
        <rFont val="Arial"/>
        <family val="2"/>
      </rPr>
      <t xml:space="preserve"> z drenem  bez PCV, z polipropylenu, </t>
    </r>
    <r>
      <rPr>
        <sz val="9"/>
        <color indexed="8"/>
        <rFont val="Arial"/>
        <family val="2"/>
      </rPr>
      <t>z wyprofilowanym zachyłkiem nosowym pozbawionym blaszki oraz termoplastycznym elastomerowym mankietem uszczelniającym ściśle obejmującym twarz łącznie z brodą</t>
    </r>
    <r>
      <rPr>
        <sz val="9"/>
        <rFont val="Arial"/>
        <family val="2"/>
      </rPr>
      <t>, z drenem tlenowym o przekroju gwiazdkowym z gumką do mocowania, o dł. min.180cm,nie posiadająca w swoim składzie ftalanów, o średniej koncentracji tlenu - pakowana pojedynczo</t>
    </r>
  </si>
  <si>
    <t>Pozycja nr 7</t>
  </si>
  <si>
    <t>Pozycja nr 8</t>
  </si>
  <si>
    <t>Maska do wysokich stężeń tlenowych z kulkowym indykatorem do monitorowania częstości oddechu, z rezerwuarem tlenowym, z drenem tlenowym o przekroju gwiazdkowym, dla dzieci, jednorazowego użytku</t>
  </si>
  <si>
    <t>Pozycja nr 9</t>
  </si>
  <si>
    <t xml:space="preserve">zestaw do znieczuleń zewnątrzoponowych dla dzieci z igłą Tuchy ze znacznikami co 0,5 cm, g20x50 z metalowym mandrynem z miękim cewnikiem g 24x 750 mm ze znacznikami długości z otworem na końcu, z tuleją ułatwiającą wprowadzenie z łącznikiem cewnika typu „krokodylek” z filtrem z.o. 0,2um z systemem mocowania typu elektroda strzykawka niskooporowa10 ml, strzykawka luer lock 2/3 ml  </t>
  </si>
  <si>
    <t>Zadanie nr 32 Igły i zestawy do znieczuleń</t>
  </si>
  <si>
    <t>Cewnik urologiczny typu Tiemann, bezbalonowy , wykonany z wysokiej jakości PCV , CH 6-24</t>
  </si>
  <si>
    <t>Zadanie nr 36 Cewniki i zestawy do kaniulacji żylnej i tętniczej</t>
  </si>
  <si>
    <t>Pediatryczny cewnik i.v. Wprowadzany metodą Seldingera wykonany z poliuretanu, widoczny w Rtg, o rozmiarze 2Fr (średnica zewnętrzna 0,7mm), długość: 6cm, 8 cm. W zestawie: cewnik poliuretanowy z giętkim 4,5cm przedłużaczem, igła do nakłucia, prosty prowadnik z elastyczną końcówką, opatrunek 50cmx50cm</t>
  </si>
  <si>
    <t>cewnik podwójny mikrobiologiczny chroniony, metoda ślepego balu – cewnik wewnętrzny zabezpieczony cewnikiem zewnętrznym i na końcu korkiem woskowym. Budowa cewnika pozwala na otrzymanie próbki wolnej od zanieczyszczeń z dolnych dróg oddechowych dzięki zabezpieczeniu woskową plombą. Długość cewnika zewnętrznego 60cm,Średnica cewnika zewnętrznego 2,7 ,długość cewnika wewnętrznego 65 cm , cewnika wewnętrznego 1,7mm</t>
  </si>
  <si>
    <t>Zestawy do wewnętrznego szynowania moczowodu, oba końce zamknięte,średnica pętli pęcherzowej 2-4 cm,dł.28-30 cm, CH 6</t>
  </si>
  <si>
    <t>Zestawy do wewnętrznego szynowania moczowodu, oba końce zamknięte,średnica pętli pęcherzowej 2-4 cm,dł.28-30 cm, CH 4,7-4,8</t>
  </si>
  <si>
    <t xml:space="preserve">igła 3-częściowa do przezskórnej punkcji nerek: -Metalowy mandaryn, - metalowa ostra igła, -plastikowa kaniula nałożona na igłę, ściśle do niej dopasowana z elementem umożliwiającym wygodne trzymanie podczas wprowadzania do nerki, -uchwyt igły przezroczysty, tuleja ochronna na igłę. Rozmiar: średnica1,5mm; długość 220mm </t>
  </si>
  <si>
    <t>Pozycja nr 37</t>
  </si>
  <si>
    <t>Zadanie nr 59 Proszek hemostatyczny</t>
  </si>
  <si>
    <t>Polisacharydowy system hemostatyczny w postaci białego proszku do skutecznego hamowania różnego rodzaju krwawień, gotowy do natychmiastowego użycia; system złożony z cząsteczek zmodyfikowanego polimeru, uzyskiwanego z oczyszczonej skrobi roślinnej; ulegający pełnej absorpcji w przeciągu kilku dni; przechowywanie w temp. pokojowej; zestaw zawiera fiolkę z proszkiem i aplikator, op.=5szt fiolek po 3 gram i aplikatory 10cm</t>
  </si>
  <si>
    <t>Pozycja nr 22</t>
  </si>
  <si>
    <t>Pozycja nr 23</t>
  </si>
  <si>
    <t>Zadanie nr 3 Akcesoria do podaży tlenu</t>
  </si>
  <si>
    <t>Pozycja nr 1</t>
  </si>
  <si>
    <t>Pozycja nr 2</t>
  </si>
  <si>
    <t>Pozycja nr 3</t>
  </si>
  <si>
    <t>Pozycja nr 10</t>
  </si>
  <si>
    <t>Pozycja nr 11</t>
  </si>
  <si>
    <t>Pozycja nr 12</t>
  </si>
  <si>
    <r>
      <t xml:space="preserve">Maski tlenowe z polipropylenu, bez PVC, dla dorosłych z workiem i drenem o przekroju gwiazdkowym, </t>
    </r>
    <r>
      <rPr>
        <sz val="9"/>
        <color indexed="8"/>
        <rFont val="Arial"/>
        <family val="2"/>
      </rPr>
      <t>z wyprofilowanym zachyłkiem nosowym pozbawionym blaszki oraz termoplastycznym elastomerowym mankietem uszczelniającym ściśle obejmującym twarz łącznie z brodą</t>
    </r>
  </si>
  <si>
    <t>Pozycja nr 13</t>
  </si>
  <si>
    <t>Pozycja nr 14</t>
  </si>
  <si>
    <t>Zestaw do koncentracji tlenu 24-60% w składa którego wchodzi łącznik T o rozmiarze 22M/15F i zwężka tlenowa 6mm i rurą aerozolową 22F</t>
  </si>
  <si>
    <t>Pozycja nr 15</t>
  </si>
  <si>
    <t>Zadanie nr 5 Dreny i cewniki typu Torax + pozostałe dreny</t>
  </si>
  <si>
    <t>Zadanie nr 44 Przyrzady i filtry do podaży i pobierania</t>
  </si>
  <si>
    <t>Zadanie nr 18 Żele, pasty</t>
  </si>
  <si>
    <t>Pasta ścierna do przygotowania skóry przed założeniem elektrod do EEG</t>
  </si>
  <si>
    <t>Zadanie nr 19 Pojemniki na odpady, wycinki itp.</t>
  </si>
  <si>
    <t>Pojemnik histopatologiczny przeźroczysty szczelnie zakręcany poj. 100-150ml</t>
  </si>
  <si>
    <t>Pojemnik histopatolgiczny przeźroczysty szczelnie zakręcany poj. 1000-1500ml</t>
  </si>
  <si>
    <t>Zadanie nr 20 Akcesoria do aparatów Aespirae, Datex Ohmeda, Enstroem itd.</t>
  </si>
  <si>
    <t>Zespół zastawki wydechowej. W zestawie: płatek zastawki, uszczelka, obudowa, przetwornik przepływu obejmujący zastawkę zwrotną i ekran, trzpień, sprężyna, oring, skraplacz. Kompatybilny do respiratora Engstroem</t>
  </si>
  <si>
    <t>Kołnierz ortopedyczny, kampolitowy, stabilizacyjny, pełne podparcie głowy, element stabilizujący podtrzymujący podbródek i potylicę, wykonany z nietoksycznej i hipoalergicznej pianki polietylenowej, składający się z 2 części, posiada otwór przedni na tchawicy, rozmiary S, M, L</t>
  </si>
  <si>
    <t>Ostrze chirurgiczne, jednorazowe, sterylne, ze stali węglowej,  op. a' 100 szt., rozmiar 10-24</t>
  </si>
  <si>
    <t>Aplikator do kleju Tissucol Kit typu Duplocath</t>
  </si>
  <si>
    <r>
      <t>Stabilizator rurki intubacyjnej z plastrami hydrokoloidowym.Rozmiary oznaczone koloram</t>
    </r>
    <r>
      <rPr>
        <i/>
        <sz val="9"/>
        <rFont val="Arial"/>
        <family val="2"/>
      </rPr>
      <t xml:space="preserve">i </t>
    </r>
    <r>
      <rPr>
        <sz val="9"/>
        <rFont val="Arial"/>
        <family val="2"/>
      </rPr>
      <t>posiada miękkie, delikatne dla skóry wcześniaka plastry mocujące  redukuje nacisk na podniebienie i dziąsła noworodka/wcześniaka, posiada tasiemkę do mierzenia.</t>
    </r>
  </si>
  <si>
    <t>Pozycja nr 35</t>
  </si>
  <si>
    <r>
      <t xml:space="preserve">Nietłoczona kaniula punkcyjna dla systemów wszczepiennych portów ( ceramicznych , wysokoprzepływowych, używanych do fotoferezy ) 18G, o średnicy zewn.1,3 mm; średnicy wewn.1,0, dług 25 mm
</t>
    </r>
    <r>
      <rPr>
        <u val="single"/>
        <sz val="9"/>
        <color indexed="8"/>
        <rFont val="Arial"/>
        <family val="2"/>
      </rPr>
      <t xml:space="preserve">Części składowe :
</t>
    </r>
    <r>
      <rPr>
        <sz val="9"/>
        <color indexed="8"/>
        <rFont val="Arial"/>
        <family val="2"/>
      </rPr>
      <t xml:space="preserve">- specjalna kaniula ze stali medycznej z nietłoczonym szlifem specjalnym ( końcówka kaniuli)
- skrzydełka z poliuretanu (PU) do chwytania i ustalania, wywracane pionowo
- wąż połączeniowy z poliuretanu ( PU ), długość 200 mm
- łącznik Luer-lock z poliwęglanu ( PC )
- blokada zamykająca z polioksymetylenu ( POM)
Maksymalne wartości przepływu ( roztworu wodnego ) 
w 18G, średnicy zewn.1,3 mm; średnicy wewn.1,0, dług 20 mm = 1000 ml w 11 min
Wyłącznie do jednorazowego użycia, kaniula jest sterylna i niepirogenna, pakowana pojedynczo.
</t>
    </r>
  </si>
  <si>
    <t>poz.17</t>
  </si>
  <si>
    <t>System do kontrolowanej zbiórki luźnego stolca wyposażony w: silikonowy rękaw odprowadzający treści kałowe o długości 167cm z wbudowaną w strukturę silikonu na całej długości substancją neutralizującą nieprzyjemny zapach; niskociśnieniowy balonik retencyjny z niebieską kieszonką dla umieszczenia palca wiodącego; port do napełniania balonika retencyjnego z sygnalizatorem, który wypełnienia się gdy balonik osiągnie wielkość optymalną w ciele pacjenta oraz port do irygacji umożliwiający także doodbytnicze podanie leków z klamrą zamykającą światło drenu w celu utrzymania leku w miejscu podania, system zawiera port do pobierania próbek stolca z zastawką antyzwrotną, wyposażony w pasek koralikowy do podwieszania kompatybilny z ramami łóżek szpitalnych z miejscem na opis. System przebadany klinicznie (ocena bezpieczeństwa stosowania systemu do 29 dni u pacjentów hospitalizowanych) czas utrzymania systemu do 29 dni, biologicznie czysty, zestaw wypasażony dodatkowo w 3 worki zbiorcze o pojemności 1000ml.</t>
  </si>
  <si>
    <t xml:space="preserve">Kranik odcinający do terapii dożylnej, trójdrożny, wykonany z poliwęglanu-tworzywa odpornego na mechaniczne pęknięcia oraz na wszystkie leki w tym również na działanie lipidów i leków do chemioterapii. Białe  trójramienne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elementów.Wyposażony w znaczniki : czerwony dla oznaczenia linii tętniczej, niebieski dla oznaczenia linii żylnej
objętość wypełnienia 0,22 ml, sterylizowany radiacyjnie 
</t>
  </si>
  <si>
    <t xml:space="preserve">Kranik odcinający do terapii dożylnej, trójdrożny z przedłużaczem*  7cm  bez DEHP, z dodatkowym portem iniekcyjnym, wykonany z poliwęglanu -tworzywa odpornego na mechaniczne pęknięcia oraz na wszystkie leki w tym również na działanie lipidów i leków do chemioterapii.  Białe trójramienne pokrętło  umożliwiające swobodną i precyzyjną obsługę kraników i podwójny: optyczny i wyczuwalny identyfikator pozycji otwarty/zamknięty, jałowy, j.u. objętośc wypełnienia 0,8 ml, sterylizowany radiacyjnie </t>
  </si>
  <si>
    <t>Czujnik jednorazowy, sterylny, nie zawierający lateksu, samoprzylepny dla noworodków poniżej 3 kg lub dorosłych powyżej 40kg, w kształcie "L" (op. 24 szt.) - sensor w technologii OxiMax, kalibrowany cyfrowo zapewniający dokładność LoSat min. +/- 3 cyfry w zakresie 60%-80%. W zestawie (w opakowaniu wraz z czujnikiem) 6 szt. sterylnych, przeźroczystych krążków przedłużających żywotność czujnika.  Czujnik prawidłowo identyfikowany przez monitory OXIMAX</t>
  </si>
  <si>
    <t xml:space="preserve">Filtr antybakteryjno wirusowy sterylny dla dzieci z wyraźnie wydzielonym celulozowym wymiennikiem ciepła i wilgoci i elektrostatyczną warstwą filtrującą. Skuteczność filtracji min. 99,99%, objętość martwa max. 30ml, wydajność nawilżania min. 31 mg/l przy Vt 250 ml, utrata wilgotności 6 mg H2O/l przy Vt 75ml, waga 21 g, port kapno, </t>
  </si>
  <si>
    <t>Pozycja nr 16</t>
  </si>
  <si>
    <t>Pozycja nr 18</t>
  </si>
  <si>
    <t>op.</t>
  </si>
  <si>
    <t>Czujnik jednorazowy, sterylny, nie zawierający lateksu, bezklejowy, hypoalergiczny dla szczególnie wrażliwej skóry, dla wcześniaków poniżej 1,5 kg, zapinany za pomocą 2 pasków (pasek z czujnikiem + stabilizator na kostkę) (opak. a 24 szt.) - sensor kompatybilny z technologią OxiMax – do pulsoksymetrów Nellcor;op= 24szt.</t>
  </si>
  <si>
    <t>op.=24szt</t>
  </si>
  <si>
    <t>Zadanie nr7 Elektrody defibrylacyjne, czujniki</t>
  </si>
  <si>
    <t>Elektrody jednorazowe do defibrylacji i stymulacji, przyklejane, kompatybilne z defibrylatorem Corpuls 08/16</t>
  </si>
  <si>
    <t>op=2szt.</t>
  </si>
  <si>
    <t>szt</t>
  </si>
  <si>
    <t>Pozycja nr 20</t>
  </si>
  <si>
    <t>Pozycja nr 21</t>
  </si>
  <si>
    <t>Zadanie nr 12 Rampy, koreczki, kraniki</t>
  </si>
  <si>
    <t>Pozycja nr 28</t>
  </si>
  <si>
    <t>Pozycja nr 29</t>
  </si>
  <si>
    <t>Pozycja nr 30</t>
  </si>
  <si>
    <t>Pozycja nr 31</t>
  </si>
  <si>
    <t xml:space="preserve">Koreczek – zawór zamykający dostęp naczyniowy : bezigłowy, kompatybilny z połączeniami typu Luer – Lock i Luer- Slip,posiadający odzielną , silikanową membranę osadzoną na konektorze posiadającą jednorodną powierzchnię do dezynfekcji, z kołnierzem, idealnie gładkim i jednorodnym, posiadający jednorodną powierzchnię do dezynfekcji, posiadający prosty tor przepywu, bez elementów lub mechanizmów wewnętrznych, pracujący w systemie zamkniętym, posiadający przeźroczystą obudowę, pomagającą zapewnić skuteczność przepłukiwania, wymagany minimalny przepływ 32l/h, o przestrzeni martwej wynoszącej maksymalnie 0,10ml, wytrzymały an ciśnienie płynu iniekcyjnego 17,2 bara=250psi, wytrzymały na ciśnienie zwrotne 6,7 bara=97psi,przepływ 525ml/min. zgodny z wymaganiami normy PN-EN ISO 10555-5, pakowany pojedyńczo, sterylny. System przeznaczony do stosowania infuzji ciągłych i przerywanej, pobierania krwi, stosowania na liniach tętniczych, podłączenia i odłączania strzykawek i zestawów dożylnych, </t>
  </si>
  <si>
    <t>Igła Hubera z ostrzem o łyżeczkowym szlifie zakrzywiona bez lateksu, dren z zaciskiem bez PVC
a) długość igły: 15 mm,20 mm,25 mm z możliwością wyboru odpowiedniej długości igły,w zależności od potrzeb        
b) igła specjalnie wyprofilowana z giętką, okrągłą, płaszczyzną mocującą  i zaciskiem do wlewów.
c) igła zagięta pod kątem 90 stopni,  o  średnicy 20 G, 22 G. 
d) możliwość podawania cytostatyków w tym Taxolu 
e) możliwość ciągłego utrzymania igły w porcie przez minimum 7 dni</t>
  </si>
  <si>
    <t>Adapter do kapnografu, kompatybilny z kapnografem TG-920P</t>
  </si>
  <si>
    <t>Kaniula nosowa typu Respiro do polisomnografii do aparatu firmy Resmed  NOX A1 i T3</t>
  </si>
  <si>
    <t>Aparat do pobierania i wstrzykiwania leków z filtrem bakteryjnym nie większym niż 0,45 µm, bez filtra cząsteczkowego, posiadający zatyczkę zatrzaskową</t>
  </si>
  <si>
    <t>Elektroda do czasowej stymulacji serca, jednorazowa, sterylna, wyjałowiona promieniami gamma, nietoksyczna, apirogenna, widoczna w promieniach RTG. Opakowanie- wewnętrznie – spiralnie uformowana osłonka w postaci rurki z tworzywa sztucznego, chroniąca wyrób przed uszkodzeniem mechanicznym. Zewnętrznie- torebkapapier/ folia. Transprtowe- karton. Wersja elektrody- z miękkim końcem . Rozmiar 4,5, 6 i 7 - FG/CH. Długość całkowita 1250mm, długość robocza 1120mm,rozstaw biegunów 4-10mm, kolor złącza niebieski, konfiguracja końca zakrzywiona</t>
  </si>
  <si>
    <t>elektroda dla dorosłych do zewnętrznej stymulacji serca do defibrylatora Nihon Kohden Cardiolife TEC-7731K</t>
  </si>
  <si>
    <t>Pozycja nr 19</t>
  </si>
  <si>
    <t>zest.</t>
  </si>
  <si>
    <t xml:space="preserve">Zadanie nr 13 Systemy i worki do zbiórki wydzielin </t>
  </si>
  <si>
    <t>PŁYTKA PEDIATRYCZNA DO WORKA  STOMIJNEGO W SYSTEMIE  DWUCZĘŚCIOWYM, przeznaczona do zaopatrzenia stomii u dzieci, kompatybilna z workiem, elastyczna, dobrze dopasowująca się do kształtu ciała i stomii, o właściwościach ochronnych i gojących, chłonąca wilgoć z powierzchni skóry, nie naruszająca naturalnego ph, wykonana z materiału hipoalergicznego, ułatwiająca wykonywanie zabiegów pielęgnacyjnych. Płytka powinna tworzyć z workiem łatwe w obsłudze i szczelne zamknięcie. Rozmiar 40/10-35mm</t>
  </si>
  <si>
    <t>WOREK KOLOSTOMIJNY PEDIATRYCZNY W SYSTEMIE DWUCZĘŚCIOWYM, przeznaczony do zaopatrzenia kolostomii u dzieci, kompatybilny z płytką, wykonany z hipoalergicznego materiału, od strony ciała pokryty miękką flizeliną, beżowy, posiadający filtr pochłaniający zapachy, rozmiar 40/10-35 mm.</t>
  </si>
  <si>
    <t>WOREK ILEOSTOMIJNY PEDIATRYCZNY (OTWARTY) W SYSTEMIE DWUCZĘŚCIOWYM , przeznaczony do zaopatrzenia ileostomii u dzieci kompatybilny z płytką wykonany z hipoalergicznego materiału od strony ciała pokryty siateczką , przezroczysty, rozmiar 40/10-35 mm</t>
  </si>
  <si>
    <t>Zadanie nr 1 Aparaty AMBU</t>
  </si>
  <si>
    <t>l.p.</t>
  </si>
  <si>
    <t>nazwa</t>
  </si>
  <si>
    <t>j.m.</t>
  </si>
  <si>
    <t>ilość</t>
  </si>
  <si>
    <t>cena brutto</t>
  </si>
  <si>
    <t>wartość netto</t>
  </si>
  <si>
    <t>wartość VAT</t>
  </si>
  <si>
    <t>wartość brutto</t>
  </si>
  <si>
    <t>zużycie za 6 m-cy</t>
  </si>
  <si>
    <t>Producent/            nr katalogowy</t>
  </si>
  <si>
    <t>szt.</t>
  </si>
  <si>
    <t>Pozycja 2</t>
  </si>
  <si>
    <t>Rezerwuar tlenowy kompatybilny z AMBU MERLIN CE 0120</t>
  </si>
  <si>
    <t>Pozycja 5</t>
  </si>
  <si>
    <t>Aparaty AMBU jednorazowego użytku do wentylacji dzieci o objętości oddechowej 450 ml, możliwość podłączenia zaworu PEEP na zaworze pacjenta bez potrzeby stosowania dodatkowych złączek, zawór ciśnieniowy 40 cm H2O z możliwością blokady, rezerwuar tlenu umożliwiający podawanie wysokich stężeń tlenu w mieszaninie oddechowej oraz dren do podawania tlenu, maska twarzowa z powietrznym mankietem dla dziecka, nieograniczony termin przydatności do użycia, pasek zabezpieczający przed wypadaniem z ręki</t>
  </si>
  <si>
    <t>SUMA</t>
  </si>
  <si>
    <t>Igły do akupunktury:
0,16x15mm 0,16x8mm 0,25x30mm
0,25x60mm, op=1000 szt rozmiar do wyboru zamawiającego</t>
  </si>
  <si>
    <t>WOREK PEDIATRYCZNY, ILEOSTOMIJNY, OTWARTY przeźroczyste,Płytka posiadająca wykonana z hypoalergicznego materiału, chroniącego skórę przed odparzeniami, do docięcia od 10 do 40 mm</t>
  </si>
  <si>
    <t xml:space="preserve">WOREK ILEOSTOMIJNY (OTWARTY) NEONATOLOGICZNY, SYSTEM JEDNOCZĘŚCIOWY, przeznaczony do zaopatrzenia ileostomii u  noworodków, przezroczysty, z filtrem gazów. Warstwa klejąca powinna chronić skórę przed odparzeniami, posiadać właściwości gojące, chłonące wilgoć, zachowujące naturalne ph skóry.Płytka wyposażona w nacięcia, dla lepszego dopasowania, do docięcia od 10 do 40 mm. </t>
  </si>
  <si>
    <r>
      <t>WOREK UROSTMIJNY PEDIATRYCZNY W SYSTEMIE DWUCZĘŚCIOWYM, przeznaczony do zaopatrzenia urostomii u dzieci,</t>
    </r>
    <r>
      <rPr>
        <sz val="8"/>
        <color indexed="10"/>
        <rFont val="Arial"/>
        <family val="2"/>
      </rPr>
      <t xml:space="preserve"> </t>
    </r>
    <r>
      <rPr>
        <sz val="8"/>
        <rFont val="Arial"/>
        <family val="2"/>
      </rPr>
      <t>kompatybilny z płytką, wyposażony w system antyzwrotny, zawór odpływowy musi być szczelny, dyskretny i łatwy w obsłudze, przezroczysty, wykonany z folii o dużej wytrzymałości przy całkowitym wypełnieniu, rozmiar 40/10-35 mm</t>
    </r>
  </si>
  <si>
    <t>Antybakteryjny cewnik do wkłuć centralnych wykonany z PUR wprowadzany obwodowo w rozmiarze 1FR o długości 20cm lub 30cm, impregnowany mikonazolem i ryfampicyną. Kontrastujący w RTG, oznaczniki co 1cm. Cewnik o długości 20cm dostępny z rozłamywalną igłą lub prowadnicą. Cewnik o długości 30cm dostępny z prowadnicą.</t>
  </si>
  <si>
    <t>Osłonki do centralnych czujników temperatury kompatybilne z urządzeniem Monitor Datex Ohmeda, op=100szt</t>
  </si>
  <si>
    <t xml:space="preserve">PŁYTKA I WOREK UROSTOMIJNY W SYSTEMIE JEDNOCZĘŚCIOWYM właściwości; Płytka musi posiadać krążek bezpośrednio stykający się z brzegiem stomii. Płytka musi być wykonana z cienkiego  i delikatnego materiału ,który dostosowuje się do indywidualnego kształtu ciała i zapewnia bezpieczne przyleganie i dopasowanie do przepuklin, blizn, fałd oraz nierówności skórnych.Formuła przylepca powinna być oparta na systemie miękkich, przylepnych hydrokoloidów, zapewniających niezbędne przyleganie i pochłanianie wilgoci, co pozwala poradzić sobie z jej nadmiernym wydzielaniem.Krążek musi posiadać właściwości gojąco- ochronne, higroskopijne, musi zachowywać naturalne ph skóry. Krążek  musi być łatwy do wycięcia w zależności od wielkości stomii. Rozmiar od 40 do60 mm .Worek o właściwościach:musi posiadać system anty zwrotny. Zawór odpływowy musi być szczelny, dyskretny i łatwy w obsłudze. Worek musi posiadać możliwość podłączenia do dodatkowego worka do dobowej zbiórki moczu. Worki o dużej wytrzymałości przy całkowitym wypełnieniu. </t>
  </si>
  <si>
    <t>PIERŚCIEŃ USZCZELNIAJĄCY -powinien wypełniać nierówności i fałdy skóry wokół stomii co pozwoli  skutecznie zapobiegać podciekaniu treści ,powinien posiadać właściwości ochronne i gojące oraz dopasowywać się do każdego rodzaju i kształtu stomii.Pierścień powinien być łatwy do modelowania ,rozrywania i ponownego łączenia oraz posiadać dobre właściwości przylepne .Roz.20- 50  mm.</t>
  </si>
  <si>
    <t>Worek stomijny neonatologiczny przeźroczysty, hydrokoloidowa płytka z bocznymi nacieciami i otworem do docięcia od 8 do 40mm z możliwością usunięcia zawartości przez dolną krawędź worka zamykaną klipsem.Worek stomijny pediatryczny przeźroczysty płytka bez bocznych nacięć otwór do docięcia od 8 do 40mm, worek do wyboru przez zamawiającego</t>
  </si>
  <si>
    <t>Cewnik  typu Dufour, trójdrożne, balon 30-60 ml, lateks pokryty hydrożelem, CH 18-26</t>
  </si>
  <si>
    <t>Cewnik Foley z końcówką typu Couvelaire,3-drożny- CH 18-24 , wykonany z latexu silikonowanego, balon 5-15 ml</t>
  </si>
  <si>
    <t>cewnik końcówką typu Nelaton podwójnym balonem 10/40ml wykonany z półsztywnego lateksu, dostępne w rozmiarach 20CH, 22CH , 24CH.</t>
  </si>
  <si>
    <t>pojemnik sterylny 50 ml z zakrętką( papier-folia)</t>
  </si>
  <si>
    <t>pojemnik histopatologiczny z wieczkiem wciskanym pojemność 60 litrów</t>
  </si>
  <si>
    <t>Jednorazowy łącznik martwa przestrzeń, mikrobiologicznie czysta; z podwójnie obrotowym łącznikiem kątowym, z podwójnym portem zatrzaskowym 7,6mm i 9,5mm ; wykonany z PP/TPE, o regulowanej długości od 70mm do 150mm i pamięcią kształtu; łącznik do układu oddechowego ożebrowany z wejściem 22F ( system łączenia dopchnij/obróć)</t>
  </si>
  <si>
    <t>Przenośny, jałowy, apirogenny system infuzyjny ze zbiornikiem elastomerowym z poliizoprenu z ogranicznikiem przepływu, zapewniającym przepływ leku przez określony czas przy nominalnej prędkości przepływu . Urządzenie wyposażone w filtr cząstek stałych wbudowany w zbiornik elastomerowy ,bez filtra powietrza na przebiegu linii. W elementach mających kontakt z podawanym lekiem wolne od DEHP. System infuzyjny sprawdzony pod względem stabilności ze stosowanymi cytostatykami (np. 5-FU). Urządzenie pakowane pojedynczo, dla każdego pacjenta futerał.  obj. nominalna 240 ml, a max. 300 ml; nominalna prędkość przepływu 5 ml/h, 10 ml/hnominalny czas pracy 48h.  Urządzenie  musi zapewniać dostarczenie żądanej, nominalnej objętości w zakresie +/- 10% nominalnego czasu wlewu.</t>
  </si>
  <si>
    <r>
      <t xml:space="preserve">DREN WYGIĘTY DO KLATKI PIERSIOWEJ TYPU THORAX- miękki-wykonany z miękkiego półprzezroczystego PCV, z niebieską linia widoczną w RTG, z atraumatycznym płaskim uchwytem do kleszczy, z dużymi, gładko wykończonymi otworami umożliwiajacymi atraumatyczne wprowadzenie dernu oraz skuteczny drenaż, ze znacznikami głębokości co 2 cm, z łącznikem schodkowy o dużej średnicy wewnętrznej, pozwalającym na łatwe i szybkie połączenie z zestawem do drenażu, dren i łącznik sterylne, pakowane razem. Rozmiary: 28-36F/450mm </t>
    </r>
    <r>
      <rPr>
        <sz val="9"/>
        <color indexed="10"/>
        <rFont val="Arial"/>
        <family val="2"/>
      </rPr>
      <t>op=10szt</t>
    </r>
  </si>
  <si>
    <r>
      <t xml:space="preserve">DREN PROSTY DO KLATKI PIERSIOWEJ typu THORAX- miękki- wykonany z miękkiego półprzezroczystego PCV, z niebieską linia widoczną w RTG, z atraumatycznym płaskim uchwytem do kleszczy, z dużymi, gładko wykończonymi otworami umożliwiajacymi atraumatyczne wprowadzenie dernu oraz skuteczny drenaż, ze znacznikami głębokości co 2 cm, z łącznikem schodkowy o dużej średnicy wewnętrznej, pozwalającym na łatwe i szybkie połączenie z zestawem do drenażu, dren i łącznik sterylne, pakowane razem. Rozmiary: 28-36F/450mm </t>
    </r>
    <r>
      <rPr>
        <sz val="9"/>
        <color indexed="10"/>
        <rFont val="Arial"/>
        <family val="2"/>
      </rPr>
      <t>op=10szt</t>
    </r>
  </si>
  <si>
    <t>Igła do znieczuleń podpajęczynówkowych typu pencil point rozmiar 25G 0,53*120mm</t>
  </si>
  <si>
    <t xml:space="preserve">Czujnik przepływu noworodkowy kompatybilna z respiratorem Hamilton C1 </t>
  </si>
  <si>
    <t>cela tlenowa kompatybilna z respiratorem Hamilton C1</t>
  </si>
  <si>
    <t>Proksymalny czujnik przepływu kompatybilny z respiratorem Hamilton C1 dla dorosłych</t>
  </si>
  <si>
    <t>Zestaw do badania drożności jajowodów, KATETER Balloon 8F ExEm Foam kit lub równoważme</t>
  </si>
  <si>
    <t>Ostrza jednorazowego użytku, sterylne. Do badania odczuwania bólu. Końcówki do urządzenia Neuropen. Neurotips to sterylne trzpienie, jednorazowego użytku (co eliminuje ryzyko infekcji) do badania neurologicznego. Są półostre co zmniejsza ryzyko nakłucia skóry, zwłaszcza delikatnej. Sprężynowy mechanizm jest skalibrowany tak, by wywierać siłę 40g. Pozwala zidentyfikować pacjentów z obniżonym odczuwaniem bólu w małych włóknach nerwowych. op=100szt</t>
  </si>
  <si>
    <t>Jednorazowe elektrody defibrylacyjne stymulacyjne dla dorosłych z kablem, kompatybilne  do defibrylatora Reanibex 800</t>
  </si>
  <si>
    <t>Ostrza chirurgiczne ze stali nierdzewnej sterylne Swann-Morton (nr 15) lub równoważnej jakości</t>
  </si>
  <si>
    <t xml:space="preserve">
Worek stomijny jednoczęściowy otwarty SenSura Mio ref 164150 lub równoważny</t>
  </si>
  <si>
    <t>Cewnik do ph-metri z impendancją jednoktornego użytku, wewnętzrna elektroda referencyjna, jeden kanał do pH-metrii na poziomie 0 cm, 8 pierścieni impedancji: -3, -1,1, 3,5, 9, 11,13cm średnica 6,0Fr</t>
  </si>
  <si>
    <t>Koszulki ochronne do przełykowego cewnika manometrycznego wysokiej rozdzielczości.</t>
  </si>
  <si>
    <t>Koszulki ochronne do anorektalnego cewnika manometrycznego wysokiej rozdzielczości</t>
  </si>
  <si>
    <t xml:space="preserve"> Próżniociąg położniczy  jednorazowego użytku.  Atraumatyczna, miękka miseczka w kształcie grzybka lub dzwonka  (do wyboru przy składaniu zamówienia).
Umożliwia wytworzenie stabilnego podciśnienia.
Posiada kolorowy, czytelny wskaźnik próżni.
Do zastosowania przy porodzie drogą pochwową oraz przy cesarskim cięciu.</t>
  </si>
  <si>
    <t>ZESTAW DO JEJUNOSTOMII, jednorazowego użytku, jałowy, zawierający: 2 kaniule rozrywalne CH10, 1 cewnik 8CH o długości 80cm, plaster do przymocowania cewnika do skóry, 2 strzykawki 3ml,</t>
  </si>
  <si>
    <t>IGŁY HUBERA Igła do portu do podawania leków (w tym cytostatyków) i wlewów, zagięta pod kątem 90 stopni, sterylna, jednorazowa, rozmiar: 19G, 20G, 22G- do wyboru przez zamawiającego, długość igły: 15mm, 20mm, 30 mm- do wyboru przez zamawiającego.</t>
  </si>
  <si>
    <t>Zestaw do płukania żołądka dla dorosłych  z lejkiem</t>
  </si>
  <si>
    <t>Igła do podawania botoxu do cytoskopu sztywnego 35cm 23G.
Igła z regulowaną końcówką 0,2,3,4,5mm</t>
  </si>
  <si>
    <t>Jednorazowe maski do nieinwazyjnej wentylacji przystosowane do pracy z układem dwururowym do respiratora Monnal T 60, rozmiary S,M,L</t>
  </si>
  <si>
    <t>dren wentylacyjny jamy bębenkowej ucha środkowego (grommet), (Fluoroplastic) Shepard lub collar button z nitką lub drutem zabezpieczającym, 1,25x2,9x1.30</t>
  </si>
  <si>
    <t>dren wentylacyjny jamy bębenkowej ucha środkowego (grommet), Paparella Tube II, 1.50x4.50 x1.10 mm</t>
  </si>
  <si>
    <t xml:space="preserve">dren wentylacyjny jamy bębenkowej ucha środkowego (grommet), t-tube, 1,10x9,00x12.00 lub 1,10x9,00x9.00 do wyboru przez zamawiającego </t>
  </si>
  <si>
    <t>protezka – plastipor lub hydroksyapatyt- do wszczepów wewnątrzusznych pomiędzy główką strzemiączka a młoteczkiem lub błoną bębenkową typu PORP</t>
  </si>
  <si>
    <t>protezka – plastipor lub hydroksyapatyt- do wszczepów wewnątrzusznych pomiędzy płytką strzemiączka a młoteczkiem typu TORP</t>
  </si>
  <si>
    <t>protezka do wszczepów wewnątrzusznych (strzemiączka) typ I, (teflon-piston, fluoroplastik), długość protezki 4.0, 4.5, 5.0 mm do wyboru przez zamawiającego</t>
  </si>
  <si>
    <t>protezka do wszczepów wewnątrzusznych (strzemiączka) typ II (z tłoczkiem), długość protezki 4.0, 4.5, 5.0 mm do wyboru przez zamawiającego</t>
  </si>
  <si>
    <t>Zestaw lokalizatorów ENT Navigation - lokalizator pacjent, narzędzie. Kompatybilny z nawigacją Medtronic Fusion</t>
  </si>
  <si>
    <t>Przyrząd do drenażu jamy bębenkowej typu I o średnicy 0,9. Wytworzony z politetrafluoroetylenu, nitka z przędzy poliamidowej.</t>
  </si>
  <si>
    <t>Przyrząd do drenażu jamy bębenkowej typu II o średnicy 1,15. Wytworzony z politetrafluoroetylenu, nitka z przędzy poliamidowej.</t>
  </si>
  <si>
    <t>Protezka do wszczepów wenątrzusznych - strzemiączka typu I, wykonana w całości z politetrafluoroetylenu (PTFE). Składa się z tłoczka i pierścienia leżącego w płaszczyźnie osi wzdłużnej tłoczka, naciętego pod katem 45° w stosunku do osi wzdłużnej. Średnica tłoczka 0,50 mm, 0,55 mm i 0,60 mm. Do wyboru przez zamawiającego</t>
  </si>
  <si>
    <t>protezka do wszczepów wewnątrzusznych; Typ II; Tłoczek 2mm/B; Taśma P+; 0,1x0,5mm; 1 (gięta okrągła); długość 4,5x0,5mm</t>
  </si>
  <si>
    <t>Protezka do wszczepów wewnątrzusznych - strzemiączka typu III, zbudowane z tłoczka z politetrafluoroetylenu (PTFE) połączonego trwale z elementem platynowym:
- drutem o średnicy 0,1 mm (typ rodzaj A) - średnica tłoczka 0,37 mm
- taśmą platynową o przekroju 0,1 mm x 0,3 mm (rodzaj B). - średnica tłoczka 0,65 mm, długość 3,5 lub średnica 0,42, długość 4,5
Do wyboru przez zamawiającego</t>
  </si>
  <si>
    <t>Protezka do rekonstrukcji układu przewodzącego ucha środkowego
- typ IV A
- typ IV B
Do wyboru zamawiającego</t>
  </si>
  <si>
    <t>Protezki do wszczepów wewnątrzusznych typu Mikłer IVA, IVB, VK3</t>
  </si>
  <si>
    <t>zestaw do leczenia/przepłukiwania zatok nosa typu sino-ject II ​W skład zestawu wchodzi: dren, igła punkcyjna i igła iniekcyjna. Dren stanowi półsztywna rurka polietylenowa ze spiralnie uformowanym końcem./  Średnica wewnętrzna drenu  0,6-1,0 Igła punkcyjne o długości 80 mm, z końcówką Luer. Długość drenu może wynosić 18 cm lub 20 cm i zależy od długości igły punkcyjnej.</t>
  </si>
  <si>
    <t>zestaw do leczenia/przepłukiwania zatok nosa typu sino-ject II ​W skład zestawu wchodzi: dren, igła punkcyjna i igła iniekcyjna. Dren stanowi półsztywna rurka polietylenowa ze spiralnie uformowanym końcem./  Średnica wewnętrzna drenu  0,6-1,0 Igła punkcyjne o długości 100 mm, z końcówką Luer. Długość drenu może wynosić 18 cm lub 20 cm i zależy od długości igły punkcyjnej.</t>
  </si>
  <si>
    <t>zestaw do leczenia/przepłukiwania zatok nosa typu sino-ject II ​W skład zestawu wchodzi: dren, igła punkcyjna i igła iniekcyjna. Dren stanowi półsztywna rurka polietylenowa ze spiralnie uformowanym końcem./  Średnica wewnętrzna drenu  0,6-1,0 Igła punkcyjne o długości 120 mm, z końcówką Luer. Długość drenu może wynosić 18 cm lub 20 cm i zależy od długości igły punkcyjnej.</t>
  </si>
  <si>
    <t>dren wentylacyjny jamy bębenkowej ucha środkowego (grommet), średnica 0,9, typ I</t>
  </si>
  <si>
    <r>
      <t>dren wentylacyjny jamy bębenkowej ucha środkowego (grommet), średnica 1,15</t>
    </r>
    <r>
      <rPr>
        <sz val="9"/>
        <rFont val="Arial"/>
        <family val="2"/>
      </rPr>
      <t>, typ II</t>
    </r>
  </si>
  <si>
    <t>Dren płuczący kompatybilny z pompą Clearvision II posiadaną przez Zamawiającego, sterylny, pakowany po 10 szt.</t>
  </si>
  <si>
    <t>Dren płuczący jednorazowy do zast.z konsolą KARL STORZ UNIDRIVE. Opakowanie 10 sztuk</t>
  </si>
  <si>
    <t>Strzykawka do zestawu do ostrzykiwań krtani firmy STORZ  lub równoważne</t>
  </si>
  <si>
    <t>Wiertła do shavera kompatybilne z mikromotorem Drill Cut Shaver 40711040
- 70°, diamentowe, kulka 3,6 mm, bez osłonki, śr. 4 mm, dł. 12 cm
- 40°, cylindryczne, 3,0 mm, średnica 4 mm, dł. 12 cm
- 55°, cylindryczne, 3,6 mm, średnica 4 mm, dł. 12 cm
- 15°, diamentowe, kulka 3 mm, średnica 4 mm, dł. 12 cm
Opakowanie 5 sztuk</t>
  </si>
  <si>
    <t>Drut do pętli migdałkowych o przekroju Ø 0,4 mm, kompatybilny do pętli typu Brünings</t>
  </si>
  <si>
    <t>Płytki do separacji jam nosa typu Nasal bivavle splint wykonane z z sylikonu o jakości medycznej, jałowe, pakowane pojedynczo.</t>
  </si>
  <si>
    <t>Przyrząd do drenażu jamy bębenkowej T-TUBE SILLICONE; szerokość 6mm</t>
  </si>
  <si>
    <t>Oliwki gumowe kompatybilne z tympanometrem TYMP87 (Duplex). Rozmiar 2,3,4,5 1 op=10 szt.</t>
  </si>
  <si>
    <t>Zestaw do intubacji dróg łzowych: Typu „BIKA FOR DCR” (2x sonda metalowa z nierdzewnej stali 0,8- 0,9mm  x 45-50mm   połączone rurką silikonową średnica 0,8mm długość drenu silikonowego 30-40cm).</t>
  </si>
  <si>
    <t>Producent
nr katalogowy</t>
  </si>
  <si>
    <t>Niskooporowa wszczepialna proteza głosowa zbudowana z silikonu klasy medycznej i polimeru/tworzywa fluorowego w rozmiarach : 4; 6; 8; 10; 12,5 i 15 mm, średnicy minimum 22 Fr.
Proteza uniwersalna do wszczepiania pierwotnego podczas laryngektomii i do wszczepiania wtórnego do przetoki wytworzonej po zagojeniu tracheostomii. Posiadająca pierścień z tworzywa widocznego w promieniach rentgenowskich oraz elastyczne kołnierze (od strony przełyku i od strony stomy) umożliwiające zakładanie protezy do przetoki przełykowo-gardłowej z dwóch stron tj. z dojścia przedniego - przez tracheostomię oraz z dojścia tylnego - od strony przełyku z użyciem giętkiej prowadnicy. 
Możliwość założenia protezy z użyciem podajnika, z użyciem samej koszulki podajnika oraz z użyciem kapsułki.
Proteza bezpieczna dla obrazowania MR do 1,5T, badań RTG oraz radioterapii do dawki 70Gy. Proteza jest łatwo czyszczona za pomocą szczoteczki.  
Proteza jest w opakowaniu sterylnym. Korpus protezy (obudowa jednokierunkowej zastawki)  widoczny w promieniach rentgenowskich.
Opakowanie zawiera protezę oraz podajnik, wielorazową szczoteczkę do czyszczenia protezy, instrukcje dla lekarza i pacjenta w języku polskim.</t>
  </si>
  <si>
    <t>lub
Zestaw do pierwotnego wszczepiania protez głosowych 8, 10 lub 12,5 mm z narzędziami do wykonania zabiegu, jednorazowego użytku (z wyjątkiem szczoteczki do czyszczenia protezy), jałowy. Zestaw w składzie: 
- transparentny protektor gardła wykonany z materiału termoplastycznego - zapobiegający perforacji tylnej ściany przełyku,
- cienka zagięta igła punkcyjna z chirurgicznej stali nierdzewnej z kanałem wewnętrznym do przeprowadzania prowadnicy,
- prowadnica z barwionego tworzywa fluoroplastycznego,
- rozszerzacz przetoki z termoplastycznego elastomeru i polipropylenu z fabrycznie połączoną protezą głosową z silikonu klasy medycznej i polimeru fluorowego,
- szczoteczka do czyszczenia protezy.</t>
  </si>
  <si>
    <t>lub
Niskooporowa wszczepialna proteza głosowa z dodatkowym trzecim kołnierzem od strony przełyku, w celu lepszego uszczelnienia przetoki. Zbudowana z silikonu i polimeru fluorowego klasy medycznej w rozmiarach 4; 6; 8; 10; 12,5 i 15 mm, średnicy minimum 22 Fr. Zastawka protezy ustawiona pod kątem w celu łatwiejszego przepływu powietrza.Opakowanie zawiera:- protezę głosową wprowadzoną do podajnika - zestaw jałowy,- szczoteczkę do czyszczenia protezy- instrukcję dla lekarza, podręcznik dla pacjenta, instrukcję użytkowania szczoteczki.</t>
  </si>
  <si>
    <t>Do wyboru przez zamawiającego</t>
  </si>
  <si>
    <t>KOMIS</t>
  </si>
  <si>
    <t>Pakiet nr 93 Protezy głosowe</t>
  </si>
  <si>
    <t>Układy oddechowe jednorazowego uzytku z rurą dwuświatłową, podzielone orzez środkową wzdłużną przegrodę długośc 180cm. W komplecie kolanko z portem pomiarowym i czerwona zaślepka zabezpieczająca układ,  Produkt nie zawiera DEHP. Kompatybilny z respiratorami R860. W zestaie pułapka wodna kompatybilna z modułem e-sCOVX integralną cześcią respiratora R860. 10SZTw opakowaniu</t>
  </si>
  <si>
    <t>Zadanie nr 94 Ustniki do spirometru</t>
  </si>
  <si>
    <t>Filtry antybakteryjne i antywirusowe jednorazowego użytku.Przestrzeń martwa filtra &lt; 50ml.
Efektywność filtracji antybakteryjnej i antywirusowej &gt; 99,999%. Opór &lt; 00,5kPa/L*sec.at 1L/sec. Wyprofilowany, gładki ustnik od strony pacjenta.                    Filtr dwukolorowy, dzięki czemu łatwo rozpoznać strony pacjent -aparat.</t>
  </si>
  <si>
    <t>Zadanie nr 95 Kapsułka endoskopowa</t>
  </si>
  <si>
    <t>Kapsułka endoskopowa EC-S10 lub równoważna kompatybilna z aparatem Olympus op=5szt</t>
  </si>
  <si>
    <t>PAKIET NR 74 Igły do spiracji szpiku i Igły do nakłuć lędzwiowych</t>
  </si>
  <si>
    <t>PAKIET NR 77 Przyrządy do pobierania</t>
  </si>
  <si>
    <t>Zadanie nr 78 Maski do bronchoskopii</t>
  </si>
  <si>
    <t>Zadanie nr 83 Igły do akupunktury</t>
  </si>
  <si>
    <t>Zadanie nr 84  Artykuły medyczne różne</t>
  </si>
  <si>
    <t>Zadanie nr 85 Koszulki ochronne i cewniki</t>
  </si>
  <si>
    <t>Zadanie nr 86 Igły Hubera</t>
  </si>
  <si>
    <t>Zadanie nr 87 Jednorazowe maski</t>
  </si>
  <si>
    <t>Zadanie nr 88 Sprzęt laryngologiczny I</t>
  </si>
  <si>
    <t>Zadanie nr 89 Sprzęt laryngologiczny II</t>
  </si>
  <si>
    <t>Zadanie nr 90 Sprzęt laryngologiczny III</t>
  </si>
  <si>
    <t>Zadanie nr 91 Sprzęt laryngologiczny IV</t>
  </si>
  <si>
    <t>Zadanie nr 92 Sprzęt laryngologiczny V</t>
  </si>
  <si>
    <t>Zadanie nr 26 Stomia I</t>
  </si>
  <si>
    <t>Zadanie nr 29 Stomia   II (pakiet)</t>
  </si>
  <si>
    <t>Zadanie nr 29a Stomia III (pakiet)</t>
  </si>
  <si>
    <t>Zadanie nr 53 Zestawy do płukania żołądka</t>
  </si>
  <si>
    <t>wartość jednostkowa netto</t>
  </si>
  <si>
    <t>cena jednostkowa brutto</t>
  </si>
  <si>
    <t>stawka VAT %</t>
  </si>
  <si>
    <t>Formularz cenowy</t>
  </si>
  <si>
    <t>stawka  VAT%</t>
  </si>
  <si>
    <t>Wartość jednostkowa netto</t>
  </si>
  <si>
    <t>cena jednostkowa   brutto</t>
  </si>
  <si>
    <t>cena  brutto</t>
  </si>
  <si>
    <t>cena  jednostkowa   brutto</t>
  </si>
  <si>
    <t>stawka  VAT %</t>
  </si>
  <si>
    <t>wartość jednostkowa     netto</t>
  </si>
  <si>
    <t>cena jednostkowa    brutto</t>
  </si>
  <si>
    <t>stawka VAT%</t>
  </si>
  <si>
    <t>Producent/               katalogii</t>
  </si>
  <si>
    <t>wartość jednostkowa       netto</t>
  </si>
  <si>
    <t>cena                 jednostkowa brutto</t>
  </si>
  <si>
    <t>wartośc jednostkowa netto</t>
  </si>
  <si>
    <t>x</t>
  </si>
  <si>
    <t>wartośc   jednostkowa   netto</t>
  </si>
  <si>
    <t>cena                jednostkowa  brutto</t>
  </si>
  <si>
    <t>wartość jednostkowa   netto</t>
  </si>
  <si>
    <t>cena          jednostkowa brutto</t>
  </si>
  <si>
    <t>cena jednostkowa     brutto</t>
  </si>
  <si>
    <t>wartośc jednostkowa   netto</t>
  </si>
  <si>
    <t>cena                    jednostkowa       brutto</t>
  </si>
  <si>
    <t>wartośc jednostkowa  netto</t>
  </si>
  <si>
    <t>Zadanie nr 48 Różne Art. Medyczne</t>
  </si>
  <si>
    <t>X</t>
  </si>
  <si>
    <t>wartośc jednostkowa     netto</t>
  </si>
  <si>
    <t>cena                    jednostkowa     brutto</t>
  </si>
  <si>
    <t>cena jednostkowa       brutto</t>
  </si>
  <si>
    <t>Zadanie nr 55  Układy oddechowe, łączniki</t>
  </si>
  <si>
    <t>Zadanie nr 55a   Układy oddechowe, łączniki II</t>
  </si>
  <si>
    <t>cena                jednostkowa   brutto</t>
  </si>
  <si>
    <t>cena      jednostkowa     brutto</t>
  </si>
  <si>
    <t>Zadanie nr 64   Układy oddechowe</t>
  </si>
  <si>
    <t>cena              jednostkowa brutto</t>
  </si>
  <si>
    <t>FORMULARZ CENOWY</t>
  </si>
  <si>
    <t>cena         jednostkowa brutto</t>
  </si>
  <si>
    <t>wartość jednostkowa  netto</t>
  </si>
  <si>
    <t>wartośc jednostkowa    netto</t>
  </si>
  <si>
    <t>cena  jednostkowa     brutto</t>
  </si>
  <si>
    <t>wartośc  jednostkowa netto</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</si>
</sst>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_ ;[Red]\-#,##0\ "/>
    <numFmt numFmtId="166" formatCode="#,##0.00_ ;[Red]\-#,##0.00\ "/>
    <numFmt numFmtId="167" formatCode="#,##0.00\ [$zł-415];[Red]\-#,##0.00\ [$zł-415]"/>
    <numFmt numFmtId="168" formatCode="#,##0.00&quot; 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_ ;[Red]\-0.00\ "/>
  </numFmts>
  <fonts count="45">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18"/>
      <name val="Arial"/>
      <family val="2"/>
    </font>
    <font>
      <sz val="11"/>
      <color indexed="8"/>
      <name val="Calibri"/>
      <family val="2"/>
    </font>
    <font>
      <sz val="8"/>
      <name val="MS Sans Serif"/>
      <family val="2"/>
    </font>
    <font>
      <b/>
      <sz val="11"/>
      <color indexed="52"/>
      <name val="Czcionka tekstu podstawowego"/>
      <family val="2"/>
    </font>
    <font>
      <b/>
      <sz val="11"/>
      <color indexed="8"/>
      <name val="Czcionka tekstu podstawowego"/>
      <family val="2"/>
    </font>
    <font>
      <sz val="11"/>
      <color indexed="18"/>
      <name val="Calibri"/>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9"/>
      <name val="Arial"/>
      <family val="2"/>
    </font>
    <font>
      <b/>
      <sz val="9"/>
      <name val="Arial"/>
      <family val="2"/>
    </font>
    <font>
      <b/>
      <sz val="9"/>
      <color indexed="8"/>
      <name val="Arial"/>
      <family val="2"/>
    </font>
    <font>
      <sz val="9"/>
      <color indexed="8"/>
      <name val="Arial"/>
      <family val="2"/>
    </font>
    <font>
      <i/>
      <sz val="9"/>
      <name val="Arial"/>
      <family val="2"/>
    </font>
    <font>
      <b/>
      <i/>
      <sz val="9"/>
      <name val="Arial"/>
      <family val="2"/>
    </font>
    <font>
      <sz val="8"/>
      <name val="Arial"/>
      <family val="2"/>
    </font>
    <font>
      <b/>
      <sz val="8"/>
      <name val="Arial"/>
      <family val="2"/>
    </font>
    <font>
      <sz val="9"/>
      <color indexed="18"/>
      <name val="Arial"/>
      <family val="2"/>
    </font>
    <font>
      <u val="single"/>
      <sz val="9"/>
      <color indexed="8"/>
      <name val="Arial"/>
      <family val="2"/>
    </font>
    <font>
      <b/>
      <sz val="10"/>
      <name val="Arial"/>
      <family val="2"/>
    </font>
    <font>
      <sz val="8"/>
      <color indexed="10"/>
      <name val="Arial"/>
      <family val="2"/>
    </font>
    <font>
      <sz val="11"/>
      <name val="Calibri"/>
      <family val="2"/>
    </font>
    <font>
      <sz val="9"/>
      <color indexed="10"/>
      <name val="Arial"/>
      <family val="2"/>
    </font>
    <font>
      <u val="single"/>
      <sz val="10"/>
      <color indexed="12"/>
      <name val="Arial"/>
      <family val="2"/>
    </font>
    <font>
      <u val="single"/>
      <sz val="10"/>
      <color indexed="20"/>
      <name val="Arial"/>
      <family val="2"/>
    </font>
    <font>
      <sz val="10"/>
      <color indexed="8"/>
      <name val="Calibri"/>
      <family val="2"/>
    </font>
    <font>
      <sz val="10"/>
      <name val="Calibri"/>
      <family val="2"/>
    </font>
    <font>
      <u val="single"/>
      <sz val="10"/>
      <color theme="10"/>
      <name val="Arial"/>
      <family val="2"/>
    </font>
    <font>
      <sz val="11"/>
      <color theme="1"/>
      <name val="Calibri"/>
      <family val="2"/>
    </font>
    <font>
      <sz val="11"/>
      <color rgb="FF000000"/>
      <name val="Calibri"/>
      <family val="2"/>
    </font>
    <font>
      <u val="single"/>
      <sz val="10"/>
      <color theme="11"/>
      <name val="Arial"/>
      <family val="2"/>
    </font>
    <font>
      <sz val="9"/>
      <color rgb="FFFF0000"/>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13"/>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indexed="8"/>
      </left>
      <right>
        <color indexed="63"/>
      </right>
      <top style="thin">
        <color indexed="8"/>
      </top>
      <bottom/>
    </border>
    <border>
      <left style="thin">
        <color indexed="8"/>
      </left>
      <right/>
      <top/>
      <bottom style="thin">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15"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0" fillId="0" borderId="0" applyNumberFormat="0" applyFill="0" applyBorder="0" applyAlignment="0" applyProtection="0"/>
    <xf numFmtId="0" fontId="6" fillId="0" borderId="3" applyNumberFormat="0" applyFill="0" applyAlignment="0" applyProtection="0"/>
    <xf numFmtId="0" fontId="7" fillId="16"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8" borderId="0" applyNumberFormat="0" applyBorder="0" applyAlignment="0" applyProtection="0"/>
    <xf numFmtId="0" fontId="0" fillId="0" borderId="0">
      <alignment/>
      <protection/>
    </xf>
    <xf numFmtId="0" fontId="12" fillId="0" borderId="0">
      <alignment/>
      <protection/>
    </xf>
    <xf numFmtId="0" fontId="41" fillId="0" borderId="0">
      <alignment/>
      <protection/>
    </xf>
    <xf numFmtId="0" fontId="13" fillId="0" borderId="0">
      <alignment/>
      <protection/>
    </xf>
    <xf numFmtId="0" fontId="42" fillId="0" borderId="0">
      <alignment/>
      <protection/>
    </xf>
    <xf numFmtId="0" fontId="41" fillId="0" borderId="0">
      <alignment/>
      <protection/>
    </xf>
    <xf numFmtId="0" fontId="15" fillId="2" borderId="1" applyNumberFormat="0" applyAlignment="0" applyProtection="0"/>
    <xf numFmtId="0" fontId="43" fillId="0" borderId="0" applyNumberFormat="0" applyFill="0" applyBorder="0" applyAlignment="0" applyProtection="0"/>
    <xf numFmtId="9" fontId="0" fillId="0" borderId="0" applyFill="0" applyBorder="0" applyAlignment="0" applyProtection="0"/>
    <xf numFmtId="0" fontId="16" fillId="0" borderId="8" applyNumberFormat="0" applyFill="0" applyAlignment="0" applyProtection="0"/>
    <xf numFmtId="0" fontId="17" fillId="0" borderId="0">
      <alignment/>
      <protection/>
    </xf>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4" borderId="9" applyNumberFormat="0" applyAlignment="0" applyProtection="0"/>
    <xf numFmtId="44" fontId="0" fillId="0" borderId="0" applyFill="0" applyBorder="0" applyAlignment="0" applyProtection="0"/>
    <xf numFmtId="42" fontId="0" fillId="0" borderId="0" applyFill="0" applyBorder="0" applyAlignment="0" applyProtection="0"/>
    <xf numFmtId="164" fontId="12" fillId="0" borderId="0" applyFill="0" applyBorder="0" applyAlignment="0" applyProtection="0"/>
    <xf numFmtId="0" fontId="21" fillId="17" borderId="0" applyNumberFormat="0" applyBorder="0" applyAlignment="0" applyProtection="0"/>
  </cellStyleXfs>
  <cellXfs count="190">
    <xf numFmtId="0" fontId="0" fillId="0" borderId="0" xfId="0" applyAlignment="1">
      <alignment/>
    </xf>
    <xf numFmtId="0" fontId="22" fillId="0" borderId="0" xfId="0" applyFont="1" applyAlignment="1">
      <alignment horizontal="center" vertical="center" wrapText="1"/>
    </xf>
    <xf numFmtId="4" fontId="22" fillId="0" borderId="0" xfId="0" applyNumberFormat="1" applyFont="1" applyAlignment="1">
      <alignment horizontal="right" vertical="center" wrapText="1"/>
    </xf>
    <xf numFmtId="0" fontId="22" fillId="0" borderId="0" xfId="0" applyFont="1" applyAlignment="1">
      <alignment vertical="center"/>
    </xf>
    <xf numFmtId="0" fontId="22" fillId="0" borderId="0" xfId="0" applyFont="1" applyAlignment="1">
      <alignment/>
    </xf>
    <xf numFmtId="0" fontId="23" fillId="0" borderId="0" xfId="0" applyFont="1" applyAlignment="1">
      <alignment horizontal="center" vertical="center" wrapText="1"/>
    </xf>
    <xf numFmtId="0" fontId="22" fillId="2" borderId="10" xfId="0" applyFont="1" applyFill="1" applyBorder="1" applyAlignment="1">
      <alignment horizontal="center" vertical="center" wrapText="1"/>
    </xf>
    <xf numFmtId="4" fontId="22" fillId="2" borderId="10" xfId="0" applyNumberFormat="1" applyFont="1" applyFill="1" applyBorder="1" applyAlignment="1">
      <alignment horizontal="right" vertical="center" wrapText="1"/>
    </xf>
    <xf numFmtId="4" fontId="22" fillId="2" borderId="11" xfId="0" applyNumberFormat="1" applyFont="1" applyFill="1" applyBorder="1" applyAlignment="1">
      <alignment horizontal="center" vertical="center" wrapText="1"/>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4" fontId="22" fillId="0" borderId="10" xfId="0" applyNumberFormat="1" applyFont="1" applyFill="1" applyBorder="1" applyAlignment="1">
      <alignment horizontal="right" vertical="center" wrapText="1"/>
    </xf>
    <xf numFmtId="0" fontId="22" fillId="0" borderId="10" xfId="0" applyFont="1" applyFill="1" applyBorder="1" applyAlignment="1">
      <alignment horizontal="center" vertical="center" wrapText="1"/>
    </xf>
    <xf numFmtId="4" fontId="22" fillId="0" borderId="12" xfId="0" applyNumberFormat="1" applyFont="1" applyFill="1" applyBorder="1" applyAlignment="1">
      <alignment horizontal="right" vertical="center" wrapText="1"/>
    </xf>
    <xf numFmtId="0" fontId="23" fillId="0" borderId="0" xfId="0" applyFont="1" applyAlignment="1">
      <alignment vertical="center"/>
    </xf>
    <xf numFmtId="4" fontId="22" fillId="0" borderId="0" xfId="0" applyNumberFormat="1" applyFont="1" applyAlignment="1">
      <alignment horizontal="right" vertical="center"/>
    </xf>
    <xf numFmtId="0" fontId="22" fillId="0" borderId="0" xfId="0" applyFont="1" applyAlignment="1">
      <alignment horizontal="left" vertical="center"/>
    </xf>
    <xf numFmtId="3" fontId="23" fillId="0" borderId="10" xfId="0" applyNumberFormat="1" applyFont="1" applyFill="1" applyBorder="1" applyAlignment="1">
      <alignment horizontal="center" vertical="center" wrapText="1"/>
    </xf>
    <xf numFmtId="3" fontId="23" fillId="0" borderId="10" xfId="0" applyNumberFormat="1" applyFont="1" applyBorder="1" applyAlignment="1">
      <alignment horizontal="center" vertical="center" wrapText="1"/>
    </xf>
    <xf numFmtId="4" fontId="22" fillId="0" borderId="0" xfId="0" applyNumberFormat="1" applyFont="1" applyAlignment="1">
      <alignment vertical="center"/>
    </xf>
    <xf numFmtId="4" fontId="22" fillId="0" borderId="0" xfId="0" applyNumberFormat="1" applyFont="1" applyFill="1" applyAlignment="1">
      <alignment vertical="center"/>
    </xf>
    <xf numFmtId="0" fontId="22" fillId="0" borderId="0" xfId="0" applyFont="1" applyAlignment="1">
      <alignment horizontal="left" vertical="center" wrapText="1"/>
    </xf>
    <xf numFmtId="0" fontId="23" fillId="0" borderId="0" xfId="0" applyFont="1" applyAlignment="1">
      <alignment horizontal="left" vertical="center"/>
    </xf>
    <xf numFmtId="4" fontId="22" fillId="0" borderId="0" xfId="0" applyNumberFormat="1" applyFont="1" applyAlignment="1">
      <alignment horizontal="center" vertical="center" wrapText="1"/>
    </xf>
    <xf numFmtId="4" fontId="22" fillId="0" borderId="0" xfId="0" applyNumberFormat="1" applyFont="1" applyFill="1" applyAlignment="1">
      <alignment horizontal="center" vertical="center" wrapText="1"/>
    </xf>
    <xf numFmtId="4" fontId="22" fillId="0" borderId="10" xfId="0" applyNumberFormat="1" applyFont="1" applyFill="1" applyBorder="1" applyAlignment="1">
      <alignment horizontal="center" vertical="center" wrapText="1"/>
    </xf>
    <xf numFmtId="0" fontId="22" fillId="0" borderId="0" xfId="0" applyFont="1" applyFill="1" applyAlignment="1">
      <alignment vertical="center"/>
    </xf>
    <xf numFmtId="0" fontId="22" fillId="0" borderId="10" xfId="0" applyFont="1" applyFill="1" applyBorder="1" applyAlignment="1">
      <alignment horizontal="left" vertical="center" wrapText="1"/>
    </xf>
    <xf numFmtId="0" fontId="22" fillId="0" borderId="0" xfId="0" applyFont="1" applyAlignment="1">
      <alignment horizontal="right" vertical="center"/>
    </xf>
    <xf numFmtId="2" fontId="22" fillId="0" borderId="0" xfId="0" applyNumberFormat="1" applyFont="1" applyAlignment="1">
      <alignment horizontal="center" vertical="center" wrapText="1"/>
    </xf>
    <xf numFmtId="0" fontId="22" fillId="0" borderId="0" xfId="0" applyFont="1" applyAlignment="1">
      <alignment horizontal="right" vertical="center" wrapText="1"/>
    </xf>
    <xf numFmtId="2" fontId="22" fillId="0" borderId="10" xfId="0" applyNumberFormat="1" applyFont="1" applyFill="1" applyBorder="1" applyAlignment="1">
      <alignment horizontal="right" vertical="center" wrapText="1"/>
    </xf>
    <xf numFmtId="0" fontId="25" fillId="0" borderId="10" xfId="0" applyFont="1" applyFill="1" applyBorder="1" applyAlignment="1">
      <alignment horizontal="left" vertical="center" wrapText="1"/>
    </xf>
    <xf numFmtId="0" fontId="22" fillId="0" borderId="0" xfId="0" applyFont="1" applyFill="1" applyAlignment="1">
      <alignment horizontal="right" vertical="center"/>
    </xf>
    <xf numFmtId="4" fontId="22" fillId="0" borderId="0" xfId="0" applyNumberFormat="1" applyFont="1" applyFill="1" applyAlignment="1">
      <alignment horizontal="right" vertical="center"/>
    </xf>
    <xf numFmtId="0" fontId="22" fillId="0" borderId="0" xfId="0" applyFont="1" applyFill="1" applyAlignment="1">
      <alignment horizontal="right" vertical="center" wrapText="1"/>
    </xf>
    <xf numFmtId="4" fontId="22" fillId="0" borderId="0" xfId="0" applyNumberFormat="1" applyFont="1" applyFill="1" applyAlignment="1">
      <alignment horizontal="right" vertical="center" wrapText="1"/>
    </xf>
    <xf numFmtId="165" fontId="23" fillId="0" borderId="10" xfId="0" applyNumberFormat="1" applyFont="1" applyBorder="1" applyAlignment="1">
      <alignment horizontal="center" vertical="center" wrapText="1"/>
    </xf>
    <xf numFmtId="0" fontId="25"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2" fillId="0" borderId="0" xfId="0" applyFont="1" applyAlignment="1">
      <alignment vertical="center" wrapText="1"/>
    </xf>
    <xf numFmtId="4" fontId="22" fillId="0" borderId="0" xfId="0" applyNumberFormat="1" applyFont="1" applyAlignment="1">
      <alignment vertical="center" wrapText="1"/>
    </xf>
    <xf numFmtId="4" fontId="22" fillId="0" borderId="10" xfId="0" applyNumberFormat="1" applyFont="1" applyFill="1" applyBorder="1" applyAlignment="1">
      <alignment vertical="center" wrapText="1"/>
    </xf>
    <xf numFmtId="0" fontId="26" fillId="0" borderId="0" xfId="0" applyFont="1" applyAlignment="1">
      <alignment vertical="center"/>
    </xf>
    <xf numFmtId="0" fontId="27"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Fill="1" applyAlignment="1">
      <alignment horizontal="right" vertical="center"/>
    </xf>
    <xf numFmtId="0" fontId="26" fillId="0" borderId="0" xfId="0" applyFont="1" applyAlignment="1">
      <alignment horizontal="center" vertical="center"/>
    </xf>
    <xf numFmtId="0" fontId="22" fillId="0" borderId="0" xfId="0" applyFont="1" applyFill="1" applyAlignment="1">
      <alignment horizontal="center" vertical="center" wrapText="1"/>
    </xf>
    <xf numFmtId="2" fontId="22" fillId="0" borderId="10" xfId="0" applyNumberFormat="1" applyFont="1" applyFill="1" applyBorder="1" applyAlignment="1">
      <alignment horizontal="center" vertical="center" wrapText="1"/>
    </xf>
    <xf numFmtId="0" fontId="22" fillId="2" borderId="10" xfId="0" applyFont="1" applyFill="1" applyBorder="1" applyAlignment="1">
      <alignment horizontal="left" vertical="center" wrapText="1"/>
    </xf>
    <xf numFmtId="0" fontId="28" fillId="0" borderId="0" xfId="0" applyFont="1" applyAlignment="1">
      <alignment vertical="center"/>
    </xf>
    <xf numFmtId="0" fontId="29" fillId="0" borderId="0" xfId="0" applyFont="1" applyAlignment="1">
      <alignment vertical="center"/>
    </xf>
    <xf numFmtId="0" fontId="0" fillId="0" borderId="0" xfId="0" applyFont="1" applyAlignment="1">
      <alignment/>
    </xf>
    <xf numFmtId="0" fontId="28" fillId="0" borderId="0" xfId="0" applyFont="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28" fillId="2" borderId="10" xfId="0" applyFont="1" applyFill="1" applyBorder="1" applyAlignment="1">
      <alignment horizontal="center" vertical="center" wrapText="1"/>
    </xf>
    <xf numFmtId="4" fontId="28" fillId="2" borderId="10" xfId="0" applyNumberFormat="1" applyFont="1" applyFill="1" applyBorder="1" applyAlignment="1">
      <alignment horizontal="right" vertical="center" wrapText="1"/>
    </xf>
    <xf numFmtId="4" fontId="28" fillId="2" borderId="11" xfId="0" applyNumberFormat="1" applyFont="1" applyFill="1" applyBorder="1" applyAlignment="1">
      <alignment horizontal="center" vertical="center" wrapText="1"/>
    </xf>
    <xf numFmtId="0" fontId="28" fillId="0" borderId="10" xfId="0" applyFont="1" applyBorder="1" applyAlignment="1">
      <alignment horizontal="left" vertical="center" wrapText="1"/>
    </xf>
    <xf numFmtId="0" fontId="28"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4" fontId="28" fillId="0" borderId="10" xfId="0" applyNumberFormat="1"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2" borderId="10" xfId="0" applyFont="1" applyFill="1" applyBorder="1" applyAlignment="1">
      <alignment horizontal="left" vertical="center" wrapText="1"/>
    </xf>
    <xf numFmtId="0" fontId="25" fillId="0" borderId="10" xfId="53" applyFont="1" applyBorder="1" applyAlignment="1">
      <alignment horizontal="left" vertical="top" wrapText="1"/>
      <protection/>
    </xf>
    <xf numFmtId="165" fontId="23" fillId="0" borderId="10" xfId="0"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1" fontId="22" fillId="0" borderId="0" xfId="0" applyNumberFormat="1" applyFont="1" applyAlignment="1">
      <alignment vertical="center"/>
    </xf>
    <xf numFmtId="0" fontId="24" fillId="0" borderId="0" xfId="0" applyFont="1" applyAlignment="1">
      <alignment/>
    </xf>
    <xf numFmtId="0" fontId="25" fillId="0" borderId="0" xfId="0" applyFont="1" applyAlignment="1">
      <alignment/>
    </xf>
    <xf numFmtId="0" fontId="25" fillId="0" borderId="10" xfId="0" applyFont="1" applyBorder="1" applyAlignment="1">
      <alignment horizontal="center" vertical="center" wrapText="1"/>
    </xf>
    <xf numFmtId="0" fontId="30" fillId="0" borderId="0" xfId="53" applyFont="1">
      <alignment/>
      <protection/>
    </xf>
    <xf numFmtId="0" fontId="25" fillId="0" borderId="0" xfId="0" applyFont="1" applyAlignment="1">
      <alignment vertical="center"/>
    </xf>
    <xf numFmtId="1" fontId="25" fillId="0" borderId="10" xfId="53" applyNumberFormat="1" applyFont="1" applyBorder="1" applyAlignment="1">
      <alignment horizontal="center" vertical="center"/>
      <protection/>
    </xf>
    <xf numFmtId="168" fontId="25" fillId="0" borderId="10" xfId="53" applyNumberFormat="1" applyFont="1" applyFill="1" applyBorder="1" applyAlignment="1">
      <alignment horizontal="center" vertical="center"/>
      <protection/>
    </xf>
    <xf numFmtId="168" fontId="25" fillId="0" borderId="10" xfId="53" applyNumberFormat="1" applyFont="1" applyBorder="1" applyAlignment="1">
      <alignment horizontal="center" vertical="center"/>
      <protection/>
    </xf>
    <xf numFmtId="168" fontId="24" fillId="2" borderId="10" xfId="53" applyNumberFormat="1" applyFont="1" applyFill="1" applyBorder="1">
      <alignment/>
      <protection/>
    </xf>
    <xf numFmtId="0" fontId="25" fillId="0" borderId="0" xfId="53" applyFont="1">
      <alignment/>
      <protection/>
    </xf>
    <xf numFmtId="0" fontId="24" fillId="2" borderId="11" xfId="53" applyFont="1" applyFill="1" applyBorder="1" applyAlignment="1">
      <alignment horizontal="center" vertical="center"/>
      <protection/>
    </xf>
    <xf numFmtId="0" fontId="24" fillId="2" borderId="10" xfId="53" applyFont="1" applyFill="1" applyBorder="1" applyAlignment="1">
      <alignment horizontal="center" vertical="center" wrapText="1"/>
      <protection/>
    </xf>
    <xf numFmtId="0" fontId="25" fillId="0" borderId="10" xfId="53" applyFont="1" applyFill="1" applyBorder="1" applyAlignment="1">
      <alignment horizontal="left" vertical="top" wrapText="1"/>
      <protection/>
    </xf>
    <xf numFmtId="0" fontId="25" fillId="0" borderId="0" xfId="62" applyFont="1">
      <alignment/>
      <protection/>
    </xf>
    <xf numFmtId="0" fontId="25" fillId="6" borderId="10" xfId="53" applyFont="1" applyFill="1" applyBorder="1" applyAlignment="1">
      <alignment horizontal="center" vertical="center"/>
      <protection/>
    </xf>
    <xf numFmtId="0" fontId="25" fillId="6" borderId="10" xfId="53" applyFont="1" applyFill="1" applyBorder="1" applyAlignment="1">
      <alignment horizontal="center" vertical="center" wrapText="1"/>
      <protection/>
    </xf>
    <xf numFmtId="4" fontId="25" fillId="6" borderId="13" xfId="53" applyNumberFormat="1" applyFont="1" applyFill="1" applyBorder="1" applyAlignment="1">
      <alignment horizontal="right" vertical="center" wrapText="1"/>
      <protection/>
    </xf>
    <xf numFmtId="4" fontId="25" fillId="6" borderId="11" xfId="0" applyNumberFormat="1" applyFont="1" applyFill="1" applyBorder="1" applyAlignment="1">
      <alignment horizontal="center" vertical="center" wrapText="1"/>
    </xf>
    <xf numFmtId="0" fontId="25" fillId="6" borderId="10" xfId="53" applyFont="1" applyFill="1" applyBorder="1" applyAlignment="1">
      <alignment horizontal="right" vertical="top"/>
      <protection/>
    </xf>
    <xf numFmtId="168" fontId="24" fillId="6" borderId="10" xfId="53" applyNumberFormat="1" applyFont="1" applyFill="1" applyBorder="1">
      <alignment/>
      <protection/>
    </xf>
    <xf numFmtId="0" fontId="24" fillId="2" borderId="10" xfId="53" applyFont="1" applyFill="1" applyBorder="1" applyAlignment="1">
      <alignment horizontal="center" vertical="center"/>
      <protection/>
    </xf>
    <xf numFmtId="4" fontId="24" fillId="2" borderId="13" xfId="53" applyNumberFormat="1" applyFont="1" applyFill="1" applyBorder="1" applyAlignment="1">
      <alignment horizontal="right" vertical="center" wrapText="1"/>
      <protection/>
    </xf>
    <xf numFmtId="0" fontId="25" fillId="2" borderId="0" xfId="53" applyFont="1" applyFill="1">
      <alignment/>
      <protection/>
    </xf>
    <xf numFmtId="0" fontId="25" fillId="2" borderId="0" xfId="62" applyFont="1" applyFill="1">
      <alignment/>
      <protection/>
    </xf>
    <xf numFmtId="4" fontId="25" fillId="2" borderId="11" xfId="0" applyNumberFormat="1" applyFont="1" applyFill="1" applyBorder="1" applyAlignment="1">
      <alignment horizontal="center" vertical="center" wrapText="1"/>
    </xf>
    <xf numFmtId="0" fontId="24" fillId="2" borderId="12" xfId="53" applyFont="1" applyFill="1" applyBorder="1" applyAlignment="1">
      <alignment horizontal="right" vertical="top"/>
      <protection/>
    </xf>
    <xf numFmtId="0" fontId="25" fillId="0" borderId="10" xfId="53" applyFont="1" applyFill="1" applyBorder="1" applyAlignment="1">
      <alignment vertical="top" wrapText="1"/>
      <protection/>
    </xf>
    <xf numFmtId="1" fontId="25" fillId="0" borderId="14" xfId="53" applyNumberFormat="1" applyFont="1" applyFill="1" applyBorder="1" applyAlignment="1">
      <alignment horizontal="center" vertical="center"/>
      <protection/>
    </xf>
    <xf numFmtId="1" fontId="25" fillId="0" borderId="10" xfId="53" applyNumberFormat="1" applyFont="1" applyFill="1" applyBorder="1" applyAlignment="1">
      <alignment horizontal="center" vertical="center"/>
      <protection/>
    </xf>
    <xf numFmtId="0" fontId="25" fillId="0" borderId="10" xfId="53" applyFont="1" applyFill="1" applyBorder="1" applyAlignment="1">
      <alignment horizontal="justify"/>
      <protection/>
    </xf>
    <xf numFmtId="0" fontId="24" fillId="0" borderId="10" xfId="53" applyFont="1" applyFill="1" applyBorder="1" applyAlignment="1">
      <alignment horizontal="justify"/>
      <protection/>
    </xf>
    <xf numFmtId="0" fontId="30" fillId="0" borderId="0" xfId="62" applyFont="1">
      <alignment/>
      <protection/>
    </xf>
    <xf numFmtId="0" fontId="22" fillId="18" borderId="0" xfId="0" applyFont="1" applyFill="1" applyAlignment="1">
      <alignment vertical="center"/>
    </xf>
    <xf numFmtId="0" fontId="22" fillId="19" borderId="0" xfId="0" applyFont="1" applyFill="1" applyAlignment="1">
      <alignment vertical="center"/>
    </xf>
    <xf numFmtId="0" fontId="22" fillId="0" borderId="15" xfId="0" applyFont="1" applyBorder="1" applyAlignment="1">
      <alignment horizontal="center" vertical="center" wrapText="1"/>
    </xf>
    <xf numFmtId="0" fontId="22" fillId="2" borderId="11"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0" borderId="15" xfId="0" applyFont="1" applyBorder="1" applyAlignment="1">
      <alignment horizontal="left" vertical="center" wrapText="1"/>
    </xf>
    <xf numFmtId="3" fontId="23" fillId="0" borderId="15" xfId="0" applyNumberFormat="1" applyFont="1" applyFill="1" applyBorder="1" applyAlignment="1">
      <alignment horizontal="center" vertical="center" wrapText="1"/>
    </xf>
    <xf numFmtId="4" fontId="22" fillId="0" borderId="15" xfId="0" applyNumberFormat="1" applyFont="1" applyFill="1" applyBorder="1" applyAlignment="1">
      <alignment horizontal="right" vertical="center" wrapText="1"/>
    </xf>
    <xf numFmtId="0" fontId="22" fillId="0" borderId="15" xfId="0" applyFont="1" applyFill="1" applyBorder="1" applyAlignment="1">
      <alignment horizontal="center" vertical="center" wrapText="1"/>
    </xf>
    <xf numFmtId="0" fontId="22" fillId="20" borderId="15" xfId="0" applyFont="1" applyFill="1" applyBorder="1" applyAlignment="1">
      <alignment horizontal="left" vertical="center" wrapText="1"/>
    </xf>
    <xf numFmtId="0" fontId="22" fillId="20" borderId="10" xfId="0" applyFont="1" applyFill="1" applyBorder="1" applyAlignment="1">
      <alignment horizontal="left" vertical="center" wrapText="1"/>
    </xf>
    <xf numFmtId="4" fontId="22" fillId="0" borderId="16" xfId="0" applyNumberFormat="1" applyFont="1" applyBorder="1" applyAlignment="1">
      <alignment horizontal="right" vertical="center" wrapText="1"/>
    </xf>
    <xf numFmtId="0" fontId="34" fillId="0" borderId="15" xfId="0" applyFont="1" applyBorder="1" applyAlignment="1">
      <alignment horizontal="center" vertical="center" wrapText="1"/>
    </xf>
    <xf numFmtId="0" fontId="34" fillId="0" borderId="15" xfId="0" applyFont="1" applyBorder="1" applyAlignment="1">
      <alignment horizontal="center" vertical="center"/>
    </xf>
    <xf numFmtId="0" fontId="22" fillId="0" borderId="16" xfId="0" applyFont="1" applyBorder="1" applyAlignment="1">
      <alignment horizontal="left" vertical="center" wrapText="1"/>
    </xf>
    <xf numFmtId="0" fontId="23" fillId="0" borderId="11" xfId="0" applyFont="1" applyBorder="1" applyAlignment="1">
      <alignment horizontal="left" vertical="center" wrapText="1"/>
    </xf>
    <xf numFmtId="0" fontId="23" fillId="0" borderId="10" xfId="0" applyFont="1" applyBorder="1" applyAlignment="1">
      <alignment horizontal="left" vertical="center" wrapText="1"/>
    </xf>
    <xf numFmtId="0" fontId="23" fillId="0" borderId="0" xfId="0" applyFont="1" applyFill="1" applyAlignment="1">
      <alignment wrapText="1"/>
    </xf>
    <xf numFmtId="0" fontId="22" fillId="0" borderId="11" xfId="0" applyFont="1" applyBorder="1" applyAlignment="1">
      <alignment horizontal="center" vertical="center" wrapText="1"/>
    </xf>
    <xf numFmtId="3" fontId="23" fillId="0" borderId="11" xfId="0" applyNumberFormat="1" applyFont="1" applyFill="1" applyBorder="1" applyAlignment="1">
      <alignment horizontal="center" vertical="center" wrapText="1"/>
    </xf>
    <xf numFmtId="166" fontId="22" fillId="0" borderId="10" xfId="0" applyNumberFormat="1" applyFont="1" applyFill="1" applyBorder="1" applyAlignment="1">
      <alignment horizontal="right" vertical="center" wrapText="1"/>
    </xf>
    <xf numFmtId="0" fontId="44" fillId="0" borderId="10" xfId="0" applyFont="1" applyBorder="1" applyAlignment="1">
      <alignment horizontal="center" vertical="center" wrapText="1"/>
    </xf>
    <xf numFmtId="0" fontId="22" fillId="0" borderId="0" xfId="54" applyFont="1" applyAlignment="1">
      <alignment horizontal="center" vertical="center" wrapText="1"/>
      <protection/>
    </xf>
    <xf numFmtId="0" fontId="23" fillId="0" borderId="0" xfId="54" applyFont="1" applyAlignment="1">
      <alignment horizontal="left" vertical="center"/>
      <protection/>
    </xf>
    <xf numFmtId="0" fontId="23" fillId="0" borderId="0" xfId="54" applyFont="1" applyAlignment="1">
      <alignment horizontal="center" vertical="center" wrapText="1"/>
      <protection/>
    </xf>
    <xf numFmtId="4" fontId="22" fillId="0" borderId="0" xfId="54" applyNumberFormat="1" applyFont="1" applyAlignment="1">
      <alignment horizontal="right" vertical="center" wrapText="1"/>
      <protection/>
    </xf>
    <xf numFmtId="0" fontId="22" fillId="0" borderId="0" xfId="54" applyFont="1" applyAlignment="1">
      <alignment vertical="center"/>
      <protection/>
    </xf>
    <xf numFmtId="0" fontId="0" fillId="0" borderId="0" xfId="0" applyFont="1" applyAlignment="1">
      <alignment wrapText="1"/>
    </xf>
    <xf numFmtId="0" fontId="22" fillId="2" borderId="10" xfId="54" applyFont="1" applyFill="1" applyBorder="1" applyAlignment="1">
      <alignment horizontal="center" vertical="center" wrapText="1"/>
      <protection/>
    </xf>
    <xf numFmtId="4" fontId="22" fillId="2" borderId="10" xfId="54" applyNumberFormat="1" applyFont="1" applyFill="1" applyBorder="1" applyAlignment="1">
      <alignment horizontal="right" vertical="center" wrapText="1"/>
      <protection/>
    </xf>
    <xf numFmtId="4" fontId="22" fillId="2" borderId="11" xfId="54" applyNumberFormat="1" applyFont="1" applyFill="1" applyBorder="1" applyAlignment="1">
      <alignment horizontal="center" vertical="center" wrapText="1"/>
      <protection/>
    </xf>
    <xf numFmtId="0" fontId="22" fillId="20" borderId="10" xfId="54" applyFont="1" applyFill="1" applyBorder="1" applyAlignment="1">
      <alignment horizontal="left" vertical="center" wrapText="1"/>
      <protection/>
    </xf>
    <xf numFmtId="0" fontId="22" fillId="0" borderId="10" xfId="54" applyFont="1" applyBorder="1" applyAlignment="1">
      <alignment horizontal="center" vertical="center" wrapText="1"/>
      <protection/>
    </xf>
    <xf numFmtId="3" fontId="23" fillId="0" borderId="10" xfId="54" applyNumberFormat="1" applyFont="1" applyFill="1" applyBorder="1" applyAlignment="1">
      <alignment horizontal="center" vertical="center" wrapText="1"/>
      <protection/>
    </xf>
    <xf numFmtId="4" fontId="22" fillId="0" borderId="10" xfId="54" applyNumberFormat="1" applyFont="1" applyFill="1" applyBorder="1" applyAlignment="1">
      <alignment horizontal="right" vertical="center" wrapText="1"/>
      <protection/>
    </xf>
    <xf numFmtId="0" fontId="22" fillId="0" borderId="10" xfId="54" applyFont="1" applyFill="1" applyBorder="1" applyAlignment="1">
      <alignment horizontal="center" vertical="center" wrapText="1"/>
      <protection/>
    </xf>
    <xf numFmtId="0" fontId="23" fillId="0" borderId="0" xfId="54" applyFont="1" applyAlignment="1">
      <alignment vertical="center"/>
      <protection/>
    </xf>
    <xf numFmtId="4" fontId="22" fillId="0" borderId="0" xfId="54" applyNumberFormat="1" applyFont="1" applyAlignment="1">
      <alignment horizontal="right" vertical="center"/>
      <protection/>
    </xf>
    <xf numFmtId="4" fontId="22" fillId="21" borderId="11" xfId="54" applyNumberFormat="1" applyFont="1" applyFill="1" applyBorder="1" applyAlignment="1">
      <alignment horizontal="center" vertical="center" wrapText="1"/>
      <protection/>
    </xf>
    <xf numFmtId="0" fontId="38" fillId="0" borderId="15" xfId="0" applyFont="1" applyBorder="1" applyAlignment="1">
      <alignment vertical="center" wrapText="1"/>
    </xf>
    <xf numFmtId="0" fontId="38" fillId="20" borderId="15" xfId="0" applyFont="1" applyFill="1" applyBorder="1" applyAlignment="1">
      <alignment vertical="center" wrapText="1"/>
    </xf>
    <xf numFmtId="0" fontId="39" fillId="21" borderId="15" xfId="0" applyFont="1" applyFill="1" applyBorder="1" applyAlignment="1">
      <alignment horizontal="center" vertical="center" wrapText="1"/>
    </xf>
    <xf numFmtId="3" fontId="38" fillId="20" borderId="15" xfId="0" applyNumberFormat="1" applyFont="1" applyFill="1" applyBorder="1" applyAlignment="1">
      <alignment horizontal="center" vertical="center" wrapText="1"/>
    </xf>
    <xf numFmtId="167" fontId="39" fillId="21" borderId="15" xfId="0" applyNumberFormat="1" applyFont="1" applyFill="1" applyBorder="1" applyAlignment="1">
      <alignment horizontal="center" vertical="center"/>
    </xf>
    <xf numFmtId="4" fontId="22" fillId="20" borderId="10" xfId="54" applyNumberFormat="1" applyFont="1" applyFill="1" applyBorder="1" applyAlignment="1">
      <alignment horizontal="right" vertical="center" wrapText="1"/>
      <protection/>
    </xf>
    <xf numFmtId="4" fontId="22" fillId="2" borderId="15" xfId="0" applyNumberFormat="1" applyFont="1" applyFill="1" applyBorder="1" applyAlignment="1">
      <alignment horizontal="right" vertical="center" wrapText="1"/>
    </xf>
    <xf numFmtId="4" fontId="22" fillId="2" borderId="15" xfId="0" applyNumberFormat="1" applyFont="1" applyFill="1" applyBorder="1" applyAlignment="1">
      <alignment horizontal="center" vertical="center" wrapText="1"/>
    </xf>
    <xf numFmtId="0" fontId="22" fillId="0" borderId="15" xfId="0" applyFont="1" applyBorder="1" applyAlignment="1">
      <alignment vertical="center"/>
    </xf>
    <xf numFmtId="0" fontId="28" fillId="0" borderId="16" xfId="0" applyFont="1" applyBorder="1" applyAlignment="1">
      <alignment horizontal="left" vertical="center" wrapText="1"/>
    </xf>
    <xf numFmtId="0" fontId="23" fillId="0" borderId="0" xfId="0" applyFont="1" applyFill="1" applyAlignment="1">
      <alignment horizontal="left" vertical="center"/>
    </xf>
    <xf numFmtId="0" fontId="0" fillId="0" borderId="0" xfId="0" applyAlignment="1">
      <alignment horizontal="right"/>
    </xf>
    <xf numFmtId="0" fontId="22" fillId="2" borderId="11" xfId="0" applyFont="1" applyFill="1" applyBorder="1" applyAlignment="1">
      <alignment horizontal="right" vertical="center" wrapText="1"/>
    </xf>
    <xf numFmtId="4" fontId="22" fillId="2" borderId="11" xfId="0" applyNumberFormat="1" applyFont="1" applyFill="1" applyBorder="1" applyAlignment="1">
      <alignment horizontal="right" vertical="center" wrapText="1"/>
    </xf>
    <xf numFmtId="0" fontId="22" fillId="2" borderId="12" xfId="0" applyFont="1" applyFill="1" applyBorder="1" applyAlignment="1">
      <alignment horizontal="center" vertical="center" wrapText="1"/>
    </xf>
    <xf numFmtId="0" fontId="22" fillId="0" borderId="15" xfId="0" applyFont="1" applyBorder="1" applyAlignment="1">
      <alignment horizontal="right" vertical="center" wrapText="1"/>
    </xf>
    <xf numFmtId="0" fontId="32" fillId="0" borderId="0" xfId="0" applyFont="1" applyAlignment="1">
      <alignment/>
    </xf>
    <xf numFmtId="4" fontId="22" fillId="21" borderId="10" xfId="0" applyNumberFormat="1" applyFont="1" applyFill="1" applyBorder="1" applyAlignment="1">
      <alignment horizontal="right" vertical="center" wrapText="1"/>
    </xf>
    <xf numFmtId="0" fontId="23" fillId="0" borderId="0" xfId="0" applyFont="1" applyAlignment="1">
      <alignment horizontal="center" vertical="center"/>
    </xf>
    <xf numFmtId="0" fontId="22" fillId="0" borderId="0" xfId="0"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Alignment="1">
      <alignment horizontal="center" vertical="center"/>
    </xf>
    <xf numFmtId="0" fontId="26"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4" fillId="0" borderId="0" xfId="53" applyFont="1" applyBorder="1" applyAlignment="1">
      <alignment horizontal="left"/>
      <protection/>
    </xf>
    <xf numFmtId="0" fontId="24" fillId="6" borderId="10" xfId="53" applyFont="1" applyFill="1" applyBorder="1" applyAlignment="1">
      <alignment horizontal="right"/>
      <protection/>
    </xf>
    <xf numFmtId="0" fontId="24" fillId="2" borderId="0" xfId="53" applyFont="1" applyFill="1" applyBorder="1" applyAlignment="1">
      <alignment horizontal="left"/>
      <protection/>
    </xf>
    <xf numFmtId="0" fontId="24" fillId="2" borderId="10" xfId="53" applyFont="1" applyFill="1" applyBorder="1" applyAlignment="1">
      <alignment horizontal="right"/>
      <protection/>
    </xf>
    <xf numFmtId="4" fontId="22" fillId="0" borderId="0" xfId="0" applyNumberFormat="1" applyFont="1" applyAlignment="1">
      <alignment horizontal="center" vertical="center"/>
    </xf>
    <xf numFmtId="4" fontId="26" fillId="0" borderId="0" xfId="0" applyNumberFormat="1" applyFont="1" applyAlignment="1">
      <alignment horizontal="center" vertical="center"/>
    </xf>
    <xf numFmtId="0" fontId="28" fillId="0" borderId="0" xfId="0" applyFont="1" applyAlignment="1">
      <alignment horizontal="center" vertical="center"/>
    </xf>
    <xf numFmtId="0" fontId="22" fillId="0" borderId="12"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0" xfId="0" applyFont="1" applyAlignment="1">
      <alignment horizontal="center"/>
    </xf>
    <xf numFmtId="0" fontId="25" fillId="0" borderId="0" xfId="53" applyFont="1" applyAlignment="1">
      <alignment horizontal="center"/>
      <protection/>
    </xf>
    <xf numFmtId="0" fontId="25" fillId="2" borderId="0" xfId="53" applyFont="1" applyFill="1" applyAlignment="1">
      <alignment horizontal="center"/>
      <protection/>
    </xf>
    <xf numFmtId="0" fontId="0" fillId="0" borderId="0" xfId="0" applyFont="1" applyAlignment="1">
      <alignment horizontal="center" wrapText="1"/>
    </xf>
    <xf numFmtId="0" fontId="0" fillId="0" borderId="0" xfId="0" applyFont="1" applyAlignment="1">
      <alignment horizontal="center" wrapText="1"/>
    </xf>
    <xf numFmtId="0" fontId="22" fillId="2" borderId="18"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horizontal="center" vertical="center" wrapText="1"/>
    </xf>
    <xf numFmtId="4" fontId="22" fillId="0" borderId="15" xfId="0" applyNumberFormat="1" applyFont="1" applyFill="1" applyBorder="1" applyAlignment="1">
      <alignment horizontal="center" vertical="center" wrapText="1"/>
    </xf>
    <xf numFmtId="0" fontId="22" fillId="0" borderId="15" xfId="0" applyFont="1" applyBorder="1" applyAlignment="1">
      <alignment horizontal="center" vertical="center" wrapText="1"/>
    </xf>
    <xf numFmtId="0" fontId="0" fillId="0" borderId="15" xfId="0" applyBorder="1" applyAlignment="1">
      <alignment horizontal="right"/>
    </xf>
    <xf numFmtId="0" fontId="0" fillId="0" borderId="15" xfId="0" applyBorder="1" applyAlignment="1">
      <alignment/>
    </xf>
    <xf numFmtId="4" fontId="22" fillId="0" borderId="15" xfId="0" applyNumberFormat="1" applyFont="1" applyFill="1" applyBorder="1" applyAlignment="1">
      <alignment horizontal="center" vertical="center"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2 3" xfId="54"/>
    <cellStyle name="Normalny 3" xfId="55"/>
    <cellStyle name="Normalny 4" xfId="56"/>
    <cellStyle name="Normalny 5" xfId="57"/>
    <cellStyle name="Obliczenia" xfId="58"/>
    <cellStyle name="Followed Hyperlink" xfId="59"/>
    <cellStyle name="Percent" xfId="60"/>
    <cellStyle name="Suma" xfId="61"/>
    <cellStyle name="TableStyleLight1" xfId="62"/>
    <cellStyle name="Tekst objaśnienia" xfId="63"/>
    <cellStyle name="Tekst ostrzeżenia" xfId="64"/>
    <cellStyle name="Tytuł" xfId="65"/>
    <cellStyle name="Uwaga" xfId="66"/>
    <cellStyle name="Currency" xfId="67"/>
    <cellStyle name="Currency [0]" xfId="68"/>
    <cellStyle name="Walutowy 2" xfId="69"/>
    <cellStyle name="Zły"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ZETARGI%202008_2018\Przetargi%202018\96_jednoraz&#243;wka%20wyczerpanie\dla%20druku%20i%20dla%20DZP\wyczerpan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3"/>
      <sheetName val="4"/>
      <sheetName val="5"/>
      <sheetName val="6"/>
      <sheetName val="7"/>
      <sheetName val="9"/>
      <sheetName val="11"/>
      <sheetName val="12"/>
      <sheetName val="13"/>
      <sheetName val="15"/>
      <sheetName val="18"/>
      <sheetName val="19"/>
      <sheetName val="20"/>
      <sheetName val="21"/>
      <sheetName val="26"/>
      <sheetName val="29"/>
      <sheetName val="29a"/>
      <sheetName val="30"/>
      <sheetName val="31"/>
      <sheetName val="32"/>
      <sheetName val="34"/>
      <sheetName val="36"/>
      <sheetName val="37"/>
      <sheetName val="38"/>
      <sheetName val="39"/>
      <sheetName val="40"/>
      <sheetName val="41"/>
      <sheetName val="42"/>
      <sheetName val="42a"/>
      <sheetName val="43"/>
      <sheetName val="44"/>
      <sheetName val="46"/>
      <sheetName val="48"/>
      <sheetName val="48a"/>
      <sheetName val="49"/>
      <sheetName val="50"/>
      <sheetName val="51"/>
      <sheetName val="52"/>
      <sheetName val="53"/>
      <sheetName val="54"/>
      <sheetName val="55"/>
      <sheetName val="55a"/>
      <sheetName val="56"/>
      <sheetName val="61"/>
      <sheetName val="62"/>
      <sheetName val="64"/>
      <sheetName val="65a"/>
      <sheetName val="67"/>
      <sheetName val="68"/>
      <sheetName val="71"/>
      <sheetName val="72"/>
      <sheetName val="73"/>
      <sheetName val="74"/>
      <sheetName val="77"/>
      <sheetName val="78"/>
      <sheetName val="79"/>
      <sheetName val="81"/>
      <sheetName val="83"/>
      <sheetName val="84"/>
      <sheetName val="suma"/>
    </sheetNames>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K525"/>
  <sheetViews>
    <sheetView view="pageBreakPreview" zoomScale="75" zoomScaleSheetLayoutView="75" zoomScalePageLayoutView="0" workbookViewId="0" topLeftCell="A1">
      <selection activeCell="E4" sqref="E4"/>
    </sheetView>
  </sheetViews>
  <sheetFormatPr defaultColWidth="11.57421875" defaultRowHeight="12.75"/>
  <cols>
    <col min="1" max="1" width="8.00390625" style="1" customWidth="1"/>
    <col min="2" max="2" width="59.8515625" style="1" customWidth="1"/>
    <col min="3" max="3" width="4.140625" style="1" customWidth="1"/>
    <col min="4" max="4" width="4.57421875" style="1" customWidth="1"/>
    <col min="5" max="5" width="8.421875" style="2" customWidth="1"/>
    <col min="6" max="6" width="12.57421875" style="2" customWidth="1"/>
    <col min="7" max="7" width="10.28125" style="2" customWidth="1"/>
    <col min="8" max="8" width="9.7109375" style="2" customWidth="1"/>
    <col min="9" max="9" width="11.00390625" style="2" customWidth="1"/>
    <col min="10" max="10" width="0" style="1" hidden="1" customWidth="1"/>
    <col min="11" max="11" width="14.140625" style="1" customWidth="1"/>
    <col min="12" max="243" width="11.57421875" style="1" customWidth="1"/>
    <col min="244" max="248" width="11.57421875" style="3" customWidth="1"/>
    <col min="249" max="16384" width="11.57421875" style="4" customWidth="1"/>
  </cols>
  <sheetData>
    <row r="2" spans="3:6" ht="11.25">
      <c r="C2" s="162" t="s">
        <v>269</v>
      </c>
      <c r="D2" s="162"/>
      <c r="E2" s="162"/>
      <c r="F2" s="162"/>
    </row>
    <row r="3" ht="12">
      <c r="B3" s="5" t="s">
        <v>155</v>
      </c>
    </row>
    <row r="4" spans="1:11" ht="33.75">
      <c r="A4" s="6" t="s">
        <v>156</v>
      </c>
      <c r="B4" s="6" t="s">
        <v>157</v>
      </c>
      <c r="C4" s="6" t="s">
        <v>158</v>
      </c>
      <c r="D4" s="6" t="s">
        <v>159</v>
      </c>
      <c r="E4" s="7" t="s">
        <v>266</v>
      </c>
      <c r="F4" s="7" t="s">
        <v>267</v>
      </c>
      <c r="G4" s="7" t="s">
        <v>161</v>
      </c>
      <c r="H4" s="7" t="s">
        <v>270</v>
      </c>
      <c r="I4" s="7" t="s">
        <v>163</v>
      </c>
      <c r="J4" s="7" t="s">
        <v>164</v>
      </c>
      <c r="K4" s="8" t="s">
        <v>165</v>
      </c>
    </row>
    <row r="5" spans="1:11" ht="25.5" customHeight="1">
      <c r="A5" s="6" t="s">
        <v>167</v>
      </c>
      <c r="B5" s="9" t="s">
        <v>168</v>
      </c>
      <c r="C5" s="10" t="s">
        <v>166</v>
      </c>
      <c r="D5" s="11">
        <v>20</v>
      </c>
      <c r="E5" s="12"/>
      <c r="F5" s="12"/>
      <c r="G5" s="12"/>
      <c r="H5" s="12"/>
      <c r="I5" s="12"/>
      <c r="J5" s="13">
        <v>0</v>
      </c>
      <c r="K5" s="10"/>
    </row>
    <row r="6" spans="1:11" ht="96" customHeight="1">
      <c r="A6" s="6" t="s">
        <v>169</v>
      </c>
      <c r="B6" s="9" t="s">
        <v>170</v>
      </c>
      <c r="C6" s="10" t="s">
        <v>166</v>
      </c>
      <c r="D6" s="11">
        <v>100</v>
      </c>
      <c r="E6" s="12"/>
      <c r="F6" s="12"/>
      <c r="G6" s="12"/>
      <c r="H6" s="12"/>
      <c r="I6" s="12"/>
      <c r="J6" s="13">
        <v>5</v>
      </c>
      <c r="K6" s="10"/>
    </row>
    <row r="7" spans="1:10" ht="11.25">
      <c r="A7" s="6"/>
      <c r="B7" s="6"/>
      <c r="C7" s="6"/>
      <c r="D7" s="6"/>
      <c r="E7" s="7"/>
      <c r="F7" s="7" t="s">
        <v>171</v>
      </c>
      <c r="G7" s="7"/>
      <c r="H7" s="7"/>
      <c r="I7" s="7"/>
      <c r="J7" s="7">
        <f>SUM(J5:J6)</f>
        <v>5</v>
      </c>
    </row>
    <row r="525" spans="2:5" ht="14.25" customHeight="1">
      <c r="B525" s="161" t="s">
        <v>70</v>
      </c>
      <c r="C525" s="161"/>
      <c r="D525" s="161"/>
      <c r="E525" s="161"/>
    </row>
  </sheetData>
  <sheetProtection/>
  <mergeCells count="2">
    <mergeCell ref="B525:E525"/>
    <mergeCell ref="C2:F2"/>
  </mergeCells>
  <printOptions/>
  <pageMargins left="0.12222222222222223" right="0.1798611111111111" top="0.26458333333333334" bottom="0.26458333333333334" header="0.027083333333333334" footer="0.027083333333333334"/>
  <pageSetup firstPageNumber="1" useFirstPageNumber="1" horizontalDpi="300" verticalDpi="300" orientation="landscape" paperSize="9" scale="86" r:id="rId1"/>
  <headerFooter alignWithMargins="0">
    <oddHeader>&amp;C&amp;A</oddHeader>
    <oddFooter>&amp;CStrona &amp;P</oddFooter>
  </headerFooter>
  <rowBreaks count="1" manualBreakCount="1">
    <brk id="7" max="10" man="1"/>
  </rowBreaks>
</worksheet>
</file>

<file path=xl/worksheets/sheet10.xml><?xml version="1.0" encoding="utf-8"?>
<worksheet xmlns="http://schemas.openxmlformats.org/spreadsheetml/2006/main" xmlns:r="http://schemas.openxmlformats.org/officeDocument/2006/relationships">
  <sheetPr>
    <tabColor rgb="FFFFFF00"/>
  </sheetPr>
  <dimension ref="A2:L521"/>
  <sheetViews>
    <sheetView view="pageBreakPreview" zoomScale="75" zoomScaleSheetLayoutView="75" zoomScalePageLayoutView="0" workbookViewId="0" topLeftCell="A1">
      <selection activeCell="N6" sqref="N6"/>
    </sheetView>
  </sheetViews>
  <sheetFormatPr defaultColWidth="11.57421875" defaultRowHeight="12.75"/>
  <cols>
    <col min="1" max="1" width="10.7109375" style="3" customWidth="1"/>
    <col min="2" max="2" width="57.421875" style="3" customWidth="1"/>
    <col min="3" max="3" width="4.28125" style="3" customWidth="1"/>
    <col min="4" max="4" width="6.7109375" style="15" customWidth="1"/>
    <col min="5" max="5" width="10.28125" style="3" customWidth="1"/>
    <col min="6" max="6" width="10.421875" style="3" customWidth="1"/>
    <col min="7" max="7" width="10.00390625" style="27" customWidth="1"/>
    <col min="8" max="8" width="0" style="27" hidden="1" customWidth="1"/>
    <col min="9" max="9" width="11.57421875" style="27" customWidth="1"/>
    <col min="10" max="10" width="9.7109375" style="27" customWidth="1"/>
    <col min="11" max="11" width="0" style="3" hidden="1" customWidth="1"/>
    <col min="12" max="12" width="9.7109375" style="3" customWidth="1"/>
    <col min="13" max="16384" width="11.57421875" style="3" customWidth="1"/>
  </cols>
  <sheetData>
    <row r="2" spans="3:6" ht="12" customHeight="1">
      <c r="C2" s="164" t="s">
        <v>269</v>
      </c>
      <c r="D2" s="164"/>
      <c r="E2" s="164"/>
      <c r="F2" s="164"/>
    </row>
    <row r="3" spans="1:11" ht="22.5" customHeight="1">
      <c r="A3" s="1"/>
      <c r="B3" s="23" t="s">
        <v>262</v>
      </c>
      <c r="C3" s="1"/>
      <c r="D3" s="5"/>
      <c r="E3" s="1"/>
      <c r="F3" s="1"/>
      <c r="G3" s="49"/>
      <c r="H3" s="49"/>
      <c r="I3" s="49"/>
      <c r="J3" s="49"/>
      <c r="K3" s="1"/>
    </row>
    <row r="4" spans="1:12" ht="33.75">
      <c r="A4" s="6" t="s">
        <v>156</v>
      </c>
      <c r="B4" s="6" t="s">
        <v>157</v>
      </c>
      <c r="C4" s="6" t="s">
        <v>158</v>
      </c>
      <c r="D4" s="6" t="s">
        <v>159</v>
      </c>
      <c r="E4" s="7" t="s">
        <v>266</v>
      </c>
      <c r="F4" s="7" t="s">
        <v>272</v>
      </c>
      <c r="G4" s="7" t="s">
        <v>161</v>
      </c>
      <c r="H4" s="7" t="s">
        <v>162</v>
      </c>
      <c r="I4" s="7" t="s">
        <v>268</v>
      </c>
      <c r="J4" s="7" t="s">
        <v>160</v>
      </c>
      <c r="K4" s="7" t="s">
        <v>164</v>
      </c>
      <c r="L4" s="8" t="s">
        <v>165</v>
      </c>
    </row>
    <row r="5" spans="1:12" ht="192" customHeight="1">
      <c r="A5" s="6" t="s">
        <v>73</v>
      </c>
      <c r="B5" s="117" t="s">
        <v>178</v>
      </c>
      <c r="C5" s="10" t="s">
        <v>166</v>
      </c>
      <c r="D5" s="18">
        <v>30</v>
      </c>
      <c r="E5" s="114"/>
      <c r="F5" s="12"/>
      <c r="G5" s="12"/>
      <c r="H5" s="50"/>
      <c r="I5" s="50"/>
      <c r="J5" s="12"/>
      <c r="K5" s="13"/>
      <c r="L5" s="10"/>
    </row>
    <row r="6" spans="1:12" ht="47.25" customHeight="1">
      <c r="A6" s="6" t="s">
        <v>76</v>
      </c>
      <c r="B6" s="117" t="s">
        <v>173</v>
      </c>
      <c r="C6" s="10" t="s">
        <v>166</v>
      </c>
      <c r="D6" s="18">
        <v>200</v>
      </c>
      <c r="E6" s="114"/>
      <c r="F6" s="12"/>
      <c r="G6" s="12"/>
      <c r="H6" s="50"/>
      <c r="I6" s="50"/>
      <c r="J6" s="12"/>
      <c r="K6" s="13"/>
      <c r="L6" s="10"/>
    </row>
    <row r="7" spans="1:12" ht="80.25" customHeight="1">
      <c r="A7" s="6" t="s">
        <v>97</v>
      </c>
      <c r="B7" s="117" t="s">
        <v>174</v>
      </c>
      <c r="C7" s="10" t="s">
        <v>150</v>
      </c>
      <c r="D7" s="18">
        <v>200</v>
      </c>
      <c r="E7" s="114"/>
      <c r="F7" s="12"/>
      <c r="G7" s="12"/>
      <c r="H7" s="50"/>
      <c r="I7" s="50"/>
      <c r="J7" s="12"/>
      <c r="K7" s="13"/>
      <c r="L7" s="10"/>
    </row>
    <row r="8" spans="1:12" ht="80.25" customHeight="1">
      <c r="A8" s="106" t="s">
        <v>101</v>
      </c>
      <c r="B8" s="118" t="s">
        <v>179</v>
      </c>
      <c r="C8" s="121" t="s">
        <v>166</v>
      </c>
      <c r="D8" s="122">
        <v>120</v>
      </c>
      <c r="E8" s="12"/>
      <c r="F8" s="12"/>
      <c r="G8" s="12"/>
      <c r="H8" s="50"/>
      <c r="I8" s="50"/>
      <c r="J8" s="12"/>
      <c r="K8" s="13">
        <v>0</v>
      </c>
      <c r="L8" s="10"/>
    </row>
    <row r="9" spans="1:12" ht="36">
      <c r="A9" s="106" t="s">
        <v>102</v>
      </c>
      <c r="B9" s="118" t="s">
        <v>203</v>
      </c>
      <c r="C9" s="121" t="s">
        <v>166</v>
      </c>
      <c r="D9" s="122">
        <v>25</v>
      </c>
      <c r="E9" s="12"/>
      <c r="F9" s="12"/>
      <c r="G9" s="12"/>
      <c r="H9" s="50"/>
      <c r="I9" s="50"/>
      <c r="J9" s="12"/>
      <c r="K9" s="13">
        <v>0</v>
      </c>
      <c r="L9" s="10"/>
    </row>
    <row r="10" spans="1:12" ht="11.25">
      <c r="A10" s="6"/>
      <c r="B10" s="6"/>
      <c r="C10" s="6"/>
      <c r="D10" s="6"/>
      <c r="E10" s="7"/>
      <c r="F10" s="7" t="s">
        <v>171</v>
      </c>
      <c r="G10" s="12"/>
      <c r="H10" s="12"/>
      <c r="I10" s="12"/>
      <c r="J10" s="12"/>
      <c r="K10" s="12">
        <f>SUM(K5:K9)</f>
        <v>0</v>
      </c>
      <c r="L10" s="12"/>
    </row>
    <row r="521" spans="2:5" ht="11.25">
      <c r="B521" s="161" t="s">
        <v>70</v>
      </c>
      <c r="C521" s="161"/>
      <c r="D521" s="161"/>
      <c r="E521" s="161"/>
    </row>
  </sheetData>
  <sheetProtection/>
  <mergeCells count="2">
    <mergeCell ref="B521:E521"/>
    <mergeCell ref="C2:F2"/>
  </mergeCells>
  <printOptions/>
  <pageMargins left="0.12222222222222223" right="0.1798611111111111" top="0.42847222222222225" bottom="0.26458333333333334" header="0.19097222222222224" footer="0.027083333333333334"/>
  <pageSetup horizontalDpi="300" verticalDpi="300" orientation="landscape" paperSize="9" scale="93" r:id="rId1"/>
  <headerFooter alignWithMargins="0">
    <oddHeader>&amp;C&amp;A</oddHeader>
    <oddFooter>&amp;CStrona &amp;P</oddFooter>
  </headerFooter>
  <rowBreaks count="1" manualBreakCount="1">
    <brk id="11" max="255" man="1"/>
  </rowBreaks>
</worksheet>
</file>

<file path=xl/worksheets/sheet11.xml><?xml version="1.0" encoding="utf-8"?>
<worksheet xmlns="http://schemas.openxmlformats.org/spreadsheetml/2006/main" xmlns:r="http://schemas.openxmlformats.org/officeDocument/2006/relationships">
  <sheetPr>
    <tabColor rgb="FFFFFF00"/>
  </sheetPr>
  <dimension ref="A3:K529"/>
  <sheetViews>
    <sheetView view="pageBreakPreview" zoomScale="75" zoomScaleSheetLayoutView="75" zoomScalePageLayoutView="0" workbookViewId="0" topLeftCell="A1">
      <selection activeCell="K6" sqref="K6"/>
    </sheetView>
  </sheetViews>
  <sheetFormatPr defaultColWidth="9.140625" defaultRowHeight="12.75"/>
  <cols>
    <col min="1" max="1" width="4.140625" style="52" customWidth="1"/>
    <col min="2" max="2" width="50.421875" style="52" customWidth="1"/>
    <col min="3" max="3" width="5.8515625" style="52" customWidth="1"/>
    <col min="4" max="4" width="6.7109375" style="53" customWidth="1"/>
    <col min="5" max="5" width="9.57421875" style="52" customWidth="1"/>
    <col min="6" max="6" width="9.421875" style="52" customWidth="1"/>
    <col min="7" max="7" width="10.00390625" style="52" customWidth="1"/>
    <col min="8" max="8" width="10.421875" style="52" customWidth="1"/>
    <col min="9" max="9" width="9.140625" style="54" customWidth="1"/>
    <col min="10" max="10" width="0" style="54" hidden="1" customWidth="1"/>
    <col min="11" max="11" width="11.00390625" style="52" customWidth="1"/>
    <col min="12" max="16384" width="9.140625" style="54" customWidth="1"/>
  </cols>
  <sheetData>
    <row r="3" spans="3:6" ht="12.75">
      <c r="C3" s="173" t="s">
        <v>269</v>
      </c>
      <c r="D3" s="173"/>
      <c r="E3" s="173"/>
      <c r="F3" s="173"/>
    </row>
    <row r="4" spans="1:8" ht="12.75">
      <c r="A4" s="55"/>
      <c r="B4" s="56" t="s">
        <v>263</v>
      </c>
      <c r="C4" s="55"/>
      <c r="D4" s="57"/>
      <c r="E4" s="55"/>
      <c r="F4" s="55"/>
      <c r="G4" s="55"/>
      <c r="H4" s="55"/>
    </row>
    <row r="5" spans="1:11" ht="30">
      <c r="A5" s="58" t="s">
        <v>156</v>
      </c>
      <c r="B5" s="58" t="s">
        <v>157</v>
      </c>
      <c r="C5" s="58" t="s">
        <v>158</v>
      </c>
      <c r="D5" s="58" t="s">
        <v>159</v>
      </c>
      <c r="E5" s="59" t="s">
        <v>282</v>
      </c>
      <c r="F5" s="59" t="s">
        <v>267</v>
      </c>
      <c r="G5" s="59" t="s">
        <v>161</v>
      </c>
      <c r="H5" s="59" t="s">
        <v>268</v>
      </c>
      <c r="I5" s="59" t="s">
        <v>160</v>
      </c>
      <c r="J5" s="59" t="s">
        <v>164</v>
      </c>
      <c r="K5" s="60" t="s">
        <v>165</v>
      </c>
    </row>
    <row r="6" spans="1:11" ht="81">
      <c r="A6" s="58">
        <v>1</v>
      </c>
      <c r="B6" s="151" t="s">
        <v>152</v>
      </c>
      <c r="C6" s="62" t="s">
        <v>166</v>
      </c>
      <c r="D6" s="63">
        <v>300</v>
      </c>
      <c r="E6" s="64"/>
      <c r="F6" s="64"/>
      <c r="G6" s="64"/>
      <c r="H6" s="64"/>
      <c r="I6" s="64"/>
      <c r="J6" s="65">
        <v>0</v>
      </c>
      <c r="K6" s="62"/>
    </row>
    <row r="7" spans="1:11" ht="51">
      <c r="A7" s="66">
        <v>2</v>
      </c>
      <c r="B7" s="151" t="s">
        <v>153</v>
      </c>
      <c r="C7" s="62" t="s">
        <v>166</v>
      </c>
      <c r="D7" s="63">
        <v>300</v>
      </c>
      <c r="E7" s="64"/>
      <c r="F7" s="64"/>
      <c r="G7" s="64"/>
      <c r="H7" s="64"/>
      <c r="I7" s="64"/>
      <c r="J7" s="65">
        <v>0</v>
      </c>
      <c r="K7" s="62"/>
    </row>
    <row r="8" spans="1:11" ht="40.5">
      <c r="A8" s="66">
        <v>3</v>
      </c>
      <c r="B8" s="151" t="s">
        <v>154</v>
      </c>
      <c r="C8" s="62" t="s">
        <v>166</v>
      </c>
      <c r="D8" s="63">
        <v>300</v>
      </c>
      <c r="E8" s="64"/>
      <c r="F8" s="64"/>
      <c r="G8" s="64"/>
      <c r="H8" s="64"/>
      <c r="I8" s="64"/>
      <c r="J8" s="65">
        <v>0</v>
      </c>
      <c r="K8" s="62"/>
    </row>
    <row r="9" spans="1:11" ht="60.75">
      <c r="A9" s="66">
        <v>4</v>
      </c>
      <c r="B9" s="151" t="s">
        <v>175</v>
      </c>
      <c r="C9" s="62" t="s">
        <v>166</v>
      </c>
      <c r="D9" s="63">
        <v>300</v>
      </c>
      <c r="E9" s="64"/>
      <c r="F9" s="64"/>
      <c r="G9" s="64"/>
      <c r="H9" s="64"/>
      <c r="I9" s="64"/>
      <c r="J9" s="65">
        <v>0</v>
      </c>
      <c r="K9" s="62"/>
    </row>
    <row r="10" spans="1:11" ht="12.75">
      <c r="A10" s="58"/>
      <c r="B10" s="58"/>
      <c r="C10" s="58"/>
      <c r="D10" s="58"/>
      <c r="E10" s="59"/>
      <c r="F10" s="59" t="s">
        <v>171</v>
      </c>
      <c r="G10" s="59"/>
      <c r="H10" s="59"/>
      <c r="I10" s="59"/>
      <c r="J10" s="59">
        <f>SUM(J6:J9)</f>
        <v>0</v>
      </c>
      <c r="K10" s="54"/>
    </row>
    <row r="11" ht="12.75">
      <c r="K11" s="54"/>
    </row>
    <row r="12" ht="12.75">
      <c r="K12" s="54"/>
    </row>
    <row r="13" ht="12.75">
      <c r="K13" s="54"/>
    </row>
    <row r="14" ht="12.75">
      <c r="K14" s="54"/>
    </row>
    <row r="15" ht="12.75">
      <c r="K15" s="54"/>
    </row>
    <row r="16" ht="12.75">
      <c r="K16" s="54"/>
    </row>
    <row r="17" ht="12.75">
      <c r="K17" s="54"/>
    </row>
    <row r="18" ht="12.75">
      <c r="K18" s="54"/>
    </row>
    <row r="19" ht="12.75">
      <c r="K19" s="54"/>
    </row>
    <row r="20" ht="12.75">
      <c r="K20" s="54"/>
    </row>
    <row r="21" ht="12.75">
      <c r="K21" s="54"/>
    </row>
    <row r="22" ht="12.75">
      <c r="K22" s="54"/>
    </row>
    <row r="23" ht="12.75">
      <c r="K23" s="54"/>
    </row>
    <row r="24" ht="12.75">
      <c r="K24" s="54"/>
    </row>
    <row r="529" spans="2:5" ht="24.75" customHeight="1">
      <c r="B529" s="166" t="s">
        <v>70</v>
      </c>
      <c r="C529" s="166"/>
      <c r="D529" s="166"/>
      <c r="E529" s="166"/>
    </row>
  </sheetData>
  <sheetProtection/>
  <mergeCells count="2">
    <mergeCell ref="B529:E529"/>
    <mergeCell ref="C3:F3"/>
  </mergeCells>
  <printOptions/>
  <pageMargins left="0.2611111111111111" right="0.2604166666666667" top="0.3" bottom="0.9840277777777778" header="0.5118055555555556" footer="0.5118055555555556"/>
  <pageSetup horizontalDpi="300" verticalDpi="300" orientation="landscape" paperSize="9" scale="95" r:id="rId1"/>
  <rowBreaks count="1" manualBreakCount="1">
    <brk id="11" max="255" man="1"/>
  </rowBreaks>
</worksheet>
</file>

<file path=xl/worksheets/sheet12.xml><?xml version="1.0" encoding="utf-8"?>
<worksheet xmlns="http://schemas.openxmlformats.org/spreadsheetml/2006/main" xmlns:r="http://schemas.openxmlformats.org/officeDocument/2006/relationships">
  <sheetPr>
    <tabColor rgb="FFFFFF00"/>
  </sheetPr>
  <dimension ref="A2:K525"/>
  <sheetViews>
    <sheetView view="pageBreakPreview" zoomScale="75" zoomScaleSheetLayoutView="75" zoomScalePageLayoutView="0" workbookViewId="0" topLeftCell="A1">
      <selection activeCell="H5" sqref="H5"/>
    </sheetView>
  </sheetViews>
  <sheetFormatPr defaultColWidth="9.140625" defaultRowHeight="12.75"/>
  <cols>
    <col min="1" max="1" width="4.140625" style="52" customWidth="1"/>
    <col min="2" max="2" width="50.421875" style="52" customWidth="1"/>
    <col min="3" max="3" width="5.8515625" style="52" customWidth="1"/>
    <col min="4" max="4" width="6.7109375" style="53" customWidth="1"/>
    <col min="5" max="5" width="9.8515625" style="52" customWidth="1"/>
    <col min="6" max="6" width="9.421875" style="52" customWidth="1"/>
    <col min="7" max="7" width="10.00390625" style="52" customWidth="1"/>
    <col min="8" max="8" width="10.421875" style="52" customWidth="1"/>
    <col min="9" max="9" width="9.140625" style="54" customWidth="1"/>
    <col min="10" max="10" width="0" style="54" hidden="1" customWidth="1"/>
    <col min="11" max="11" width="11.00390625" style="52" customWidth="1"/>
    <col min="12" max="16384" width="9.140625" style="54" customWidth="1"/>
  </cols>
  <sheetData>
    <row r="2" spans="3:6" ht="12.75">
      <c r="C2" s="173" t="s">
        <v>269</v>
      </c>
      <c r="D2" s="173"/>
      <c r="E2" s="173"/>
      <c r="F2" s="173"/>
    </row>
    <row r="3" spans="1:8" ht="12.75">
      <c r="A3" s="55"/>
      <c r="B3" s="56" t="s">
        <v>264</v>
      </c>
      <c r="C3" s="55"/>
      <c r="D3" s="57"/>
      <c r="E3" s="55"/>
      <c r="F3" s="55"/>
      <c r="G3" s="55"/>
      <c r="H3" s="55"/>
    </row>
    <row r="4" spans="1:11" ht="30">
      <c r="A4" s="58" t="s">
        <v>156</v>
      </c>
      <c r="B4" s="58" t="s">
        <v>157</v>
      </c>
      <c r="C4" s="58" t="s">
        <v>158</v>
      </c>
      <c r="D4" s="58" t="s">
        <v>159</v>
      </c>
      <c r="E4" s="59" t="s">
        <v>284</v>
      </c>
      <c r="F4" s="59" t="s">
        <v>267</v>
      </c>
      <c r="G4" s="59" t="s">
        <v>161</v>
      </c>
      <c r="H4" s="59" t="s">
        <v>268</v>
      </c>
      <c r="I4" s="59" t="s">
        <v>160</v>
      </c>
      <c r="J4" s="59" t="s">
        <v>164</v>
      </c>
      <c r="K4" s="60" t="s">
        <v>165</v>
      </c>
    </row>
    <row r="5" spans="1:11" ht="78" customHeight="1">
      <c r="A5" s="58">
        <v>1</v>
      </c>
      <c r="B5" s="61" t="s">
        <v>180</v>
      </c>
      <c r="C5" s="62" t="s">
        <v>166</v>
      </c>
      <c r="D5" s="63">
        <v>500</v>
      </c>
      <c r="E5" s="64"/>
      <c r="F5" s="64"/>
      <c r="G5" s="64"/>
      <c r="H5" s="64"/>
      <c r="I5" s="64"/>
      <c r="J5" s="65">
        <v>0</v>
      </c>
      <c r="K5" s="62"/>
    </row>
    <row r="6" spans="1:11" ht="12.75">
      <c r="A6" s="58"/>
      <c r="B6" s="58"/>
      <c r="C6" s="58"/>
      <c r="D6" s="58"/>
      <c r="E6" s="59"/>
      <c r="F6" s="59"/>
      <c r="G6" s="59"/>
      <c r="H6" s="59"/>
      <c r="I6" s="59"/>
      <c r="J6" s="59">
        <f>SUM(J5:J5)</f>
        <v>0</v>
      </c>
      <c r="K6" s="54"/>
    </row>
    <row r="7" ht="12.75">
      <c r="K7" s="54"/>
    </row>
    <row r="8" ht="12.75">
      <c r="K8" s="54"/>
    </row>
    <row r="9" ht="12.75">
      <c r="K9" s="54"/>
    </row>
    <row r="10" ht="12.75">
      <c r="K10" s="54"/>
    </row>
    <row r="11" ht="12.75">
      <c r="K11" s="54"/>
    </row>
    <row r="12" ht="12.75">
      <c r="K12" s="54"/>
    </row>
    <row r="13" ht="12.75">
      <c r="K13" s="54"/>
    </row>
    <row r="14" ht="12.75">
      <c r="K14" s="54"/>
    </row>
    <row r="15" ht="12.75">
      <c r="K15" s="54"/>
    </row>
    <row r="16" ht="12.75">
      <c r="K16" s="54"/>
    </row>
    <row r="17" ht="12.75">
      <c r="K17" s="54"/>
    </row>
    <row r="18" ht="12.75">
      <c r="K18" s="54"/>
    </row>
    <row r="19" ht="12.75">
      <c r="K19" s="54"/>
    </row>
    <row r="20" ht="12.75">
      <c r="K20" s="54"/>
    </row>
    <row r="525" spans="2:10" s="52" customFormat="1" ht="24.75" customHeight="1">
      <c r="B525" s="166" t="s">
        <v>70</v>
      </c>
      <c r="C525" s="166"/>
      <c r="D525" s="166"/>
      <c r="E525" s="166"/>
      <c r="I525" s="54"/>
      <c r="J525" s="54"/>
    </row>
  </sheetData>
  <sheetProtection/>
  <mergeCells count="2">
    <mergeCell ref="B525:E525"/>
    <mergeCell ref="C2:F2"/>
  </mergeCells>
  <printOptions/>
  <pageMargins left="0.2611111111111111" right="0.2604166666666667" top="0.3" bottom="0.9840277777777778" header="0.5118055555555556" footer="0.5118055555555556"/>
  <pageSetup horizontalDpi="300" verticalDpi="300" orientation="landscape" paperSize="9" scale="95" r:id="rId1"/>
  <rowBreaks count="1" manualBreakCount="1">
    <brk id="7" max="255" man="1"/>
  </rowBreaks>
</worksheet>
</file>

<file path=xl/worksheets/sheet13.xml><?xml version="1.0" encoding="utf-8"?>
<worksheet xmlns="http://schemas.openxmlformats.org/spreadsheetml/2006/main" xmlns:r="http://schemas.openxmlformats.org/officeDocument/2006/relationships">
  <sheetPr>
    <tabColor rgb="FFFFFF00"/>
  </sheetPr>
  <dimension ref="A2:K513"/>
  <sheetViews>
    <sheetView view="pageBreakPreview" zoomScale="75" zoomScaleSheetLayoutView="75" zoomScalePageLayoutView="0" workbookViewId="0" topLeftCell="A1">
      <selection activeCell="G22" sqref="G22"/>
    </sheetView>
  </sheetViews>
  <sheetFormatPr defaultColWidth="11.57421875" defaultRowHeight="12.75"/>
  <cols>
    <col min="1" max="1" width="11.7109375" style="17" customWidth="1"/>
    <col min="2" max="2" width="51.7109375" style="3" customWidth="1"/>
    <col min="3" max="3" width="5.7109375" style="3" customWidth="1"/>
    <col min="4" max="4" width="6.28125" style="15" customWidth="1"/>
    <col min="5" max="5" width="10.28125" style="3" customWidth="1"/>
    <col min="6" max="6" width="11.00390625" style="3" customWidth="1"/>
    <col min="7" max="7" width="10.8515625" style="27" customWidth="1"/>
    <col min="8" max="8" width="8.57421875" style="27" customWidth="1"/>
    <col min="9" max="9" width="10.140625" style="27" customWidth="1"/>
    <col min="10" max="10" width="0" style="3" hidden="1" customWidth="1"/>
    <col min="11" max="11" width="11.421875" style="3" customWidth="1"/>
    <col min="12" max="16384" width="11.57421875" style="3" customWidth="1"/>
  </cols>
  <sheetData>
    <row r="2" spans="3:6" ht="12" customHeight="1">
      <c r="C2" s="164" t="s">
        <v>269</v>
      </c>
      <c r="D2" s="164"/>
      <c r="E2" s="164"/>
      <c r="F2" s="164"/>
    </row>
    <row r="3" spans="1:10" ht="12">
      <c r="A3" s="22"/>
      <c r="B3" s="23" t="s">
        <v>80</v>
      </c>
      <c r="C3" s="1"/>
      <c r="D3" s="5"/>
      <c r="E3" s="1"/>
      <c r="F3" s="1"/>
      <c r="G3" s="49"/>
      <c r="H3" s="49"/>
      <c r="I3" s="49"/>
      <c r="J3" s="1"/>
    </row>
    <row r="4" spans="1:11" ht="33.75">
      <c r="A4" s="6" t="s">
        <v>156</v>
      </c>
      <c r="B4" s="6" t="s">
        <v>157</v>
      </c>
      <c r="C4" s="6" t="s">
        <v>158</v>
      </c>
      <c r="D4" s="6" t="s">
        <v>159</v>
      </c>
      <c r="E4" s="7" t="s">
        <v>266</v>
      </c>
      <c r="F4" s="7" t="s">
        <v>285</v>
      </c>
      <c r="G4" s="7" t="s">
        <v>161</v>
      </c>
      <c r="H4" s="7" t="s">
        <v>275</v>
      </c>
      <c r="I4" s="7" t="s">
        <v>160</v>
      </c>
      <c r="J4" s="7" t="s">
        <v>164</v>
      </c>
      <c r="K4" s="8" t="s">
        <v>165</v>
      </c>
    </row>
    <row r="5" spans="1:11" ht="96.75" customHeight="1">
      <c r="A5" s="6" t="s">
        <v>98</v>
      </c>
      <c r="B5" s="9" t="s">
        <v>79</v>
      </c>
      <c r="C5" s="10" t="s">
        <v>166</v>
      </c>
      <c r="D5" s="18">
        <v>50</v>
      </c>
      <c r="E5" s="12"/>
      <c r="F5" s="12"/>
      <c r="G5" s="12"/>
      <c r="H5" s="12"/>
      <c r="I5" s="12"/>
      <c r="J5" s="13">
        <v>15</v>
      </c>
      <c r="K5" s="10"/>
    </row>
    <row r="6" ht="12">
      <c r="K6" s="4"/>
    </row>
    <row r="7" ht="12">
      <c r="K7" s="4"/>
    </row>
    <row r="8" ht="12">
      <c r="K8" s="4"/>
    </row>
    <row r="513" spans="2:5" ht="14.25" customHeight="1">
      <c r="B513" s="161" t="s">
        <v>70</v>
      </c>
      <c r="C513" s="161"/>
      <c r="D513" s="161"/>
      <c r="E513" s="161"/>
    </row>
  </sheetData>
  <sheetProtection/>
  <mergeCells count="2">
    <mergeCell ref="B513:E513"/>
    <mergeCell ref="C2:F2"/>
  </mergeCells>
  <printOptions/>
  <pageMargins left="0.12222222222222223" right="0.1798611111111111" top="0.27569444444444446" bottom="0.26458333333333334" header="0.03819444444444445" footer="0.027083333333333334"/>
  <pageSetup horizontalDpi="300" verticalDpi="300" orientation="landscape" paperSize="9" scale="91" r:id="rId1"/>
  <headerFooter alignWithMargins="0">
    <oddHeader>&amp;C&amp;A</oddHeader>
    <oddFooter>&amp;CStrona &amp;P</oddFooter>
  </headerFooter>
  <rowBreaks count="1" manualBreakCount="1">
    <brk id="7" max="255" man="1"/>
  </rowBreaks>
</worksheet>
</file>

<file path=xl/worksheets/sheet14.xml><?xml version="1.0" encoding="utf-8"?>
<worksheet xmlns="http://schemas.openxmlformats.org/spreadsheetml/2006/main" xmlns:r="http://schemas.openxmlformats.org/officeDocument/2006/relationships">
  <sheetPr>
    <tabColor rgb="FFFFFF00"/>
  </sheetPr>
  <dimension ref="A2:K492"/>
  <sheetViews>
    <sheetView view="pageBreakPreview" zoomScale="75" zoomScaleSheetLayoutView="75" zoomScalePageLayoutView="0" workbookViewId="0" topLeftCell="A1">
      <selection activeCell="B10" sqref="B10"/>
    </sheetView>
  </sheetViews>
  <sheetFormatPr defaultColWidth="11.57421875" defaultRowHeight="12.75"/>
  <cols>
    <col min="1" max="1" width="9.7109375" style="3" customWidth="1"/>
    <col min="2" max="2" width="56.8515625" style="3" customWidth="1"/>
    <col min="3" max="3" width="4.140625" style="3" customWidth="1"/>
    <col min="4" max="4" width="5.8515625" style="15" customWidth="1"/>
    <col min="5" max="5" width="11.28125" style="16" customWidth="1"/>
    <col min="6" max="6" width="10.57421875" style="16" customWidth="1"/>
    <col min="7" max="7" width="11.7109375" style="35" customWidth="1"/>
    <col min="8" max="8" width="8.8515625" style="35" customWidth="1"/>
    <col min="9" max="9" width="10.28125" style="35" customWidth="1"/>
    <col min="10" max="10" width="0" style="16" hidden="1" customWidth="1"/>
    <col min="11" max="11" width="13.421875" style="3" customWidth="1"/>
    <col min="12" max="16384" width="11.57421875" style="3" customWidth="1"/>
  </cols>
  <sheetData>
    <row r="2" spans="3:6" ht="12" customHeight="1">
      <c r="C2" s="164" t="s">
        <v>269</v>
      </c>
      <c r="D2" s="164"/>
      <c r="E2" s="164"/>
      <c r="F2" s="164"/>
    </row>
    <row r="3" spans="1:10" ht="12">
      <c r="A3" s="1"/>
      <c r="B3" s="23" t="s">
        <v>82</v>
      </c>
      <c r="C3" s="1"/>
      <c r="D3" s="5"/>
      <c r="E3" s="2"/>
      <c r="F3" s="2"/>
      <c r="G3" s="37"/>
      <c r="H3" s="37"/>
      <c r="I3" s="37"/>
      <c r="J3" s="2"/>
    </row>
    <row r="4" spans="1:11" ht="33.75">
      <c r="A4" s="6" t="s">
        <v>156</v>
      </c>
      <c r="B4" s="6" t="s">
        <v>157</v>
      </c>
      <c r="C4" s="6" t="s">
        <v>158</v>
      </c>
      <c r="D4" s="6" t="s">
        <v>159</v>
      </c>
      <c r="E4" s="7" t="s">
        <v>286</v>
      </c>
      <c r="F4" s="7" t="s">
        <v>287</v>
      </c>
      <c r="G4" s="7" t="s">
        <v>161</v>
      </c>
      <c r="H4" s="7" t="s">
        <v>275</v>
      </c>
      <c r="I4" s="7" t="s">
        <v>273</v>
      </c>
      <c r="J4" s="7" t="s">
        <v>164</v>
      </c>
      <c r="K4" s="8" t="s">
        <v>165</v>
      </c>
    </row>
    <row r="5" spans="1:11" ht="77.25" customHeight="1">
      <c r="A5" s="6" t="s">
        <v>96</v>
      </c>
      <c r="B5" s="9" t="s">
        <v>83</v>
      </c>
      <c r="C5" s="10" t="s">
        <v>134</v>
      </c>
      <c r="D5" s="11">
        <v>100</v>
      </c>
      <c r="E5" s="12"/>
      <c r="F5" s="12"/>
      <c r="G5" s="12"/>
      <c r="H5" s="12"/>
      <c r="I5" s="12"/>
      <c r="J5" s="174">
        <v>0</v>
      </c>
      <c r="K5" s="105"/>
    </row>
    <row r="6" spans="1:11" ht="114.75" customHeight="1">
      <c r="A6" s="6" t="s">
        <v>72</v>
      </c>
      <c r="B6" s="113" t="s">
        <v>84</v>
      </c>
      <c r="C6" s="10" t="s">
        <v>166</v>
      </c>
      <c r="D6" s="11">
        <v>50</v>
      </c>
      <c r="E6" s="12"/>
      <c r="F6" s="12"/>
      <c r="G6" s="12"/>
      <c r="H6" s="12"/>
      <c r="I6" s="12"/>
      <c r="J6" s="174">
        <v>40</v>
      </c>
      <c r="K6" s="105"/>
    </row>
    <row r="7" spans="1:11" ht="68.25">
      <c r="A7" s="6" t="s">
        <v>135</v>
      </c>
      <c r="B7" s="39" t="s">
        <v>40</v>
      </c>
      <c r="C7" s="10" t="s">
        <v>134</v>
      </c>
      <c r="D7" s="11">
        <v>50</v>
      </c>
      <c r="E7" s="12"/>
      <c r="F7" s="12"/>
      <c r="G7" s="12"/>
      <c r="H7" s="12"/>
      <c r="I7" s="12"/>
      <c r="J7" s="174">
        <v>5</v>
      </c>
      <c r="K7" s="105"/>
    </row>
    <row r="8" spans="1:11" ht="100.5" customHeight="1">
      <c r="A8" s="6" t="s">
        <v>140</v>
      </c>
      <c r="B8" s="115" t="s">
        <v>176</v>
      </c>
      <c r="C8" s="10" t="s">
        <v>166</v>
      </c>
      <c r="D8" s="11">
        <v>40</v>
      </c>
      <c r="E8" s="116"/>
      <c r="F8" s="12"/>
      <c r="G8" s="12"/>
      <c r="H8" s="12"/>
      <c r="I8" s="12"/>
      <c r="J8" s="174">
        <v>0</v>
      </c>
      <c r="K8" s="105"/>
    </row>
    <row r="9" spans="1:10" ht="11.25">
      <c r="A9" s="6"/>
      <c r="B9" s="6"/>
      <c r="C9" s="6"/>
      <c r="D9" s="6"/>
      <c r="E9" s="7"/>
      <c r="F9" s="7" t="s">
        <v>171</v>
      </c>
      <c r="G9" s="12"/>
      <c r="H9" s="12"/>
      <c r="I9" s="12"/>
      <c r="J9" s="12">
        <f>SUM(J5:J8)</f>
        <v>45</v>
      </c>
    </row>
    <row r="492" spans="1:11" s="16" customFormat="1" ht="24.75" customHeight="1">
      <c r="A492" s="3"/>
      <c r="B492" s="161" t="s">
        <v>70</v>
      </c>
      <c r="C492" s="161"/>
      <c r="D492" s="161"/>
      <c r="E492" s="161"/>
      <c r="G492" s="35"/>
      <c r="H492" s="35"/>
      <c r="I492" s="35"/>
      <c r="K492" s="3"/>
    </row>
  </sheetData>
  <sheetProtection/>
  <mergeCells count="2">
    <mergeCell ref="B492:E492"/>
    <mergeCell ref="C2:F2"/>
  </mergeCells>
  <printOptions/>
  <pageMargins left="0.12222222222222223" right="0.1798611111111111" top="0.26458333333333334" bottom="0.26458333333333334" header="0.027083333333333334" footer="0.027083333333333334"/>
  <pageSetup horizontalDpi="300" verticalDpi="300" orientation="landscape" paperSize="9" scale="87" r:id="rId1"/>
  <headerFooter alignWithMargins="0">
    <oddHeader>&amp;C&amp;A</oddHeader>
    <oddFooter>&amp;CStrona &amp;P</oddFooter>
  </headerFooter>
</worksheet>
</file>

<file path=xl/worksheets/sheet15.xml><?xml version="1.0" encoding="utf-8"?>
<worksheet xmlns="http://schemas.openxmlformats.org/spreadsheetml/2006/main" xmlns:r="http://schemas.openxmlformats.org/officeDocument/2006/relationships">
  <sheetPr>
    <tabColor rgb="FFFFFF00"/>
  </sheetPr>
  <dimension ref="A2:K514"/>
  <sheetViews>
    <sheetView view="pageBreakPreview" zoomScale="75" zoomScaleSheetLayoutView="75" zoomScalePageLayoutView="0" workbookViewId="0" topLeftCell="A1">
      <selection activeCell="E41" sqref="E41"/>
    </sheetView>
  </sheetViews>
  <sheetFormatPr defaultColWidth="11.57421875" defaultRowHeight="12.75"/>
  <cols>
    <col min="1" max="1" width="4.57421875" style="3" customWidth="1"/>
    <col min="2" max="2" width="43.8515625" style="3" customWidth="1"/>
    <col min="3" max="3" width="4.140625" style="3" customWidth="1"/>
    <col min="4" max="4" width="8.57421875" style="15" customWidth="1"/>
    <col min="5" max="6" width="9.7109375" style="16" customWidth="1"/>
    <col min="7" max="7" width="10.8515625" style="16" customWidth="1"/>
    <col min="8" max="8" width="9.00390625" style="16" customWidth="1"/>
    <col min="9" max="9" width="10.421875" style="16" customWidth="1"/>
    <col min="10" max="10" width="0" style="16" hidden="1" customWidth="1"/>
    <col min="11" max="11" width="13.421875" style="3" customWidth="1"/>
    <col min="12" max="16384" width="11.57421875" style="3" customWidth="1"/>
  </cols>
  <sheetData>
    <row r="2" spans="4:7" ht="12">
      <c r="D2" s="163" t="s">
        <v>269</v>
      </c>
      <c r="E2" s="163"/>
      <c r="F2" s="163"/>
      <c r="G2" s="163"/>
    </row>
    <row r="3" spans="1:10" ht="12">
      <c r="A3" s="1"/>
      <c r="B3" s="23" t="s">
        <v>44</v>
      </c>
      <c r="C3" s="1"/>
      <c r="D3" s="5"/>
      <c r="E3" s="2"/>
      <c r="F3" s="2"/>
      <c r="G3" s="2"/>
      <c r="H3" s="2"/>
      <c r="I3" s="2"/>
      <c r="J3" s="2"/>
    </row>
    <row r="4" spans="1:11" ht="33.75">
      <c r="A4" s="6" t="s">
        <v>156</v>
      </c>
      <c r="B4" s="6" t="s">
        <v>157</v>
      </c>
      <c r="C4" s="6" t="s">
        <v>158</v>
      </c>
      <c r="D4" s="6" t="s">
        <v>159</v>
      </c>
      <c r="E4" s="7" t="s">
        <v>266</v>
      </c>
      <c r="F4" s="7" t="s">
        <v>288</v>
      </c>
      <c r="G4" s="7" t="s">
        <v>161</v>
      </c>
      <c r="H4" s="7" t="s">
        <v>278</v>
      </c>
      <c r="I4" s="7" t="s">
        <v>160</v>
      </c>
      <c r="J4" s="7" t="s">
        <v>164</v>
      </c>
      <c r="K4" s="8" t="s">
        <v>165</v>
      </c>
    </row>
    <row r="5" spans="1:11" ht="68.25">
      <c r="A5" s="6">
        <v>2</v>
      </c>
      <c r="B5" s="28" t="s">
        <v>125</v>
      </c>
      <c r="C5" s="10" t="s">
        <v>166</v>
      </c>
      <c r="D5" s="68">
        <v>1500</v>
      </c>
      <c r="E5" s="12"/>
      <c r="F5" s="12"/>
      <c r="G5" s="12"/>
      <c r="H5" s="12"/>
      <c r="I5" s="12"/>
      <c r="J5" s="13">
        <v>500</v>
      </c>
      <c r="K5" s="10"/>
    </row>
    <row r="514" spans="2:5" ht="24.75" customHeight="1">
      <c r="B514" s="161" t="s">
        <v>70</v>
      </c>
      <c r="C514" s="161"/>
      <c r="D514" s="161"/>
      <c r="E514" s="161"/>
    </row>
  </sheetData>
  <sheetProtection/>
  <mergeCells count="2">
    <mergeCell ref="B514:E514"/>
    <mergeCell ref="D2:G2"/>
  </mergeCells>
  <printOptions/>
  <pageMargins left="0.12222222222222223" right="0.1798611111111111" top="0.26458333333333334" bottom="0.26458333333333334" header="0.027083333333333334" footer="0.027083333333333334"/>
  <pageSetup horizontalDpi="300" verticalDpi="300" orientation="landscape" paperSize="9" scale="98" r:id="rId1"/>
  <headerFooter alignWithMargins="0">
    <oddHeader>&amp;C&amp;A</oddHeader>
    <oddFooter>&amp;CStrona &amp;P</oddFooter>
  </headerFooter>
</worksheet>
</file>

<file path=xl/worksheets/sheet16.xml><?xml version="1.0" encoding="utf-8"?>
<worksheet xmlns="http://schemas.openxmlformats.org/spreadsheetml/2006/main" xmlns:r="http://schemas.openxmlformats.org/officeDocument/2006/relationships">
  <sheetPr>
    <tabColor rgb="FFFFFF00"/>
  </sheetPr>
  <dimension ref="A2:K508"/>
  <sheetViews>
    <sheetView view="pageBreakPreview" zoomScale="75" zoomScaleSheetLayoutView="75" zoomScalePageLayoutView="0" workbookViewId="0" topLeftCell="A1">
      <selection activeCell="E6" sqref="E6"/>
    </sheetView>
  </sheetViews>
  <sheetFormatPr defaultColWidth="11.57421875" defaultRowHeight="12.75"/>
  <cols>
    <col min="1" max="1" width="11.140625" style="3" customWidth="1"/>
    <col min="2" max="2" width="52.421875" style="3" customWidth="1"/>
    <col min="3" max="3" width="5.00390625" style="3" customWidth="1"/>
    <col min="4" max="4" width="8.8515625" style="15" customWidth="1"/>
    <col min="5" max="5" width="11.00390625" style="16" customWidth="1"/>
    <col min="6" max="6" width="10.8515625" style="16" customWidth="1"/>
    <col min="7" max="7" width="10.28125" style="35" customWidth="1"/>
    <col min="8" max="8" width="8.8515625" style="35" customWidth="1"/>
    <col min="9" max="9" width="11.57421875" style="35" customWidth="1"/>
    <col min="10" max="10" width="0" style="16" hidden="1" customWidth="1"/>
    <col min="11" max="11" width="10.421875" style="3" customWidth="1"/>
    <col min="12" max="16384" width="11.57421875" style="3" customWidth="1"/>
  </cols>
  <sheetData>
    <row r="2" spans="3:5" ht="12" customHeight="1">
      <c r="C2" s="164" t="s">
        <v>269</v>
      </c>
      <c r="D2" s="164"/>
      <c r="E2" s="164"/>
    </row>
    <row r="3" spans="1:10" ht="27" customHeight="1">
      <c r="A3" s="1"/>
      <c r="B3" s="23" t="s">
        <v>106</v>
      </c>
      <c r="C3" s="1"/>
      <c r="D3" s="5"/>
      <c r="E3" s="2"/>
      <c r="F3" s="2"/>
      <c r="G3" s="37"/>
      <c r="H3" s="37"/>
      <c r="I3" s="37"/>
      <c r="J3" s="2"/>
    </row>
    <row r="4" spans="1:11" ht="33.75">
      <c r="A4" s="6" t="s">
        <v>156</v>
      </c>
      <c r="B4" s="6" t="s">
        <v>157</v>
      </c>
      <c r="C4" s="6" t="s">
        <v>158</v>
      </c>
      <c r="D4" s="6" t="s">
        <v>159</v>
      </c>
      <c r="E4" s="7" t="s">
        <v>276</v>
      </c>
      <c r="F4" s="7" t="s">
        <v>285</v>
      </c>
      <c r="G4" s="7" t="s">
        <v>161</v>
      </c>
      <c r="H4" s="7" t="s">
        <v>278</v>
      </c>
      <c r="I4" s="7" t="s">
        <v>160</v>
      </c>
      <c r="J4" s="7" t="s">
        <v>164</v>
      </c>
      <c r="K4" s="8" t="s">
        <v>165</v>
      </c>
    </row>
    <row r="5" spans="1:11" ht="33.75">
      <c r="A5" s="6" t="s">
        <v>75</v>
      </c>
      <c r="B5" s="28" t="s">
        <v>146</v>
      </c>
      <c r="C5" s="10" t="s">
        <v>166</v>
      </c>
      <c r="D5" s="19">
        <v>20000</v>
      </c>
      <c r="E5" s="12"/>
      <c r="F5" s="12"/>
      <c r="G5" s="12"/>
      <c r="H5" s="12"/>
      <c r="I5" s="12"/>
      <c r="J5" s="13">
        <v>20000</v>
      </c>
      <c r="K5" s="10"/>
    </row>
    <row r="6" spans="1:11" ht="147.75">
      <c r="A6" s="6" t="s">
        <v>97</v>
      </c>
      <c r="B6" s="28" t="s">
        <v>187</v>
      </c>
      <c r="C6" s="10" t="s">
        <v>166</v>
      </c>
      <c r="D6" s="18">
        <v>300</v>
      </c>
      <c r="E6" s="12"/>
      <c r="F6" s="12"/>
      <c r="G6" s="12"/>
      <c r="H6" s="12"/>
      <c r="I6" s="12"/>
      <c r="J6" s="13">
        <v>84</v>
      </c>
      <c r="K6" s="10"/>
    </row>
    <row r="7" spans="1:10" ht="11.25">
      <c r="A7" s="6"/>
      <c r="B7" s="6"/>
      <c r="C7" s="6"/>
      <c r="D7" s="6"/>
      <c r="E7" s="7"/>
      <c r="F7" s="7" t="s">
        <v>171</v>
      </c>
      <c r="G7" s="12"/>
      <c r="H7" s="12"/>
      <c r="I7" s="12"/>
      <c r="J7" s="12">
        <f>SUM(J5:J6)</f>
        <v>20084</v>
      </c>
    </row>
    <row r="508" spans="2:5" ht="11.25">
      <c r="B508" s="161" t="s">
        <v>70</v>
      </c>
      <c r="C508" s="161"/>
      <c r="D508" s="161"/>
      <c r="E508" s="161"/>
    </row>
  </sheetData>
  <sheetProtection/>
  <mergeCells count="2">
    <mergeCell ref="B508:E508"/>
    <mergeCell ref="C2:E2"/>
  </mergeCells>
  <printOptions/>
  <pageMargins left="0.12222222222222223" right="0.1798611111111111" top="0.26458333333333334" bottom="0.26458333333333334" header="0.027083333333333334" footer="0.027083333333333334"/>
  <pageSetup horizontalDpi="300" verticalDpi="300" orientation="landscape" paperSize="9" scale="88" r:id="rId1"/>
  <headerFooter alignWithMargins="0">
    <oddHeader>&amp;C&amp;A</oddHeader>
    <oddFooter>&amp;CStrona &amp;P</oddFooter>
  </headerFooter>
</worksheet>
</file>

<file path=xl/worksheets/sheet17.xml><?xml version="1.0" encoding="utf-8"?>
<worksheet xmlns="http://schemas.openxmlformats.org/spreadsheetml/2006/main" xmlns:r="http://schemas.openxmlformats.org/officeDocument/2006/relationships">
  <sheetPr>
    <tabColor indexed="13"/>
  </sheetPr>
  <dimension ref="A2:K519"/>
  <sheetViews>
    <sheetView zoomScaleSheetLayoutView="75" zoomScalePageLayoutView="0" workbookViewId="0" topLeftCell="A1">
      <selection activeCell="F4" sqref="F4"/>
    </sheetView>
  </sheetViews>
  <sheetFormatPr defaultColWidth="11.57421875" defaultRowHeight="12.75"/>
  <cols>
    <col min="1" max="1" width="5.00390625" style="3" customWidth="1"/>
    <col min="2" max="2" width="47.8515625" style="3" customWidth="1"/>
    <col min="3" max="3" width="4.140625" style="3" customWidth="1"/>
    <col min="4" max="4" width="5.57421875" style="15" customWidth="1"/>
    <col min="5" max="5" width="10.421875" style="16" customWidth="1"/>
    <col min="6" max="6" width="11.140625" style="16" customWidth="1"/>
    <col min="7" max="7" width="10.28125" style="16" customWidth="1"/>
    <col min="8" max="8" width="9.7109375" style="16" customWidth="1"/>
    <col min="9" max="9" width="11.00390625" style="16" customWidth="1"/>
    <col min="10" max="10" width="0" style="16" hidden="1" customWidth="1"/>
    <col min="11" max="11" width="13.421875" style="3" customWidth="1"/>
    <col min="12" max="250" width="11.57421875" style="3" customWidth="1"/>
    <col min="251" max="16384" width="11.57421875" style="4" customWidth="1"/>
  </cols>
  <sheetData>
    <row r="2" spans="5:7" ht="12">
      <c r="E2" s="171" t="s">
        <v>269</v>
      </c>
      <c r="F2" s="171"/>
      <c r="G2" s="171"/>
    </row>
    <row r="3" spans="1:10" ht="12">
      <c r="A3" s="1"/>
      <c r="B3" s="23" t="s">
        <v>53</v>
      </c>
      <c r="C3" s="1"/>
      <c r="D3" s="5"/>
      <c r="E3" s="2"/>
      <c r="F3" s="2"/>
      <c r="G3" s="2"/>
      <c r="H3" s="2"/>
      <c r="I3" s="2"/>
      <c r="J3" s="2"/>
    </row>
    <row r="4" spans="1:11" ht="33.75">
      <c r="A4" s="6" t="s">
        <v>156</v>
      </c>
      <c r="B4" s="6" t="s">
        <v>157</v>
      </c>
      <c r="C4" s="6" t="s">
        <v>158</v>
      </c>
      <c r="D4" s="6" t="s">
        <v>159</v>
      </c>
      <c r="E4" s="7" t="s">
        <v>289</v>
      </c>
      <c r="F4" s="7" t="s">
        <v>290</v>
      </c>
      <c r="G4" s="7" t="s">
        <v>161</v>
      </c>
      <c r="H4" s="7" t="s">
        <v>275</v>
      </c>
      <c r="I4" s="7" t="s">
        <v>273</v>
      </c>
      <c r="J4" s="7" t="s">
        <v>164</v>
      </c>
      <c r="K4" s="8" t="s">
        <v>165</v>
      </c>
    </row>
    <row r="5" spans="1:11" ht="45">
      <c r="A5" s="6">
        <v>7</v>
      </c>
      <c r="B5" s="9" t="s">
        <v>56</v>
      </c>
      <c r="C5" s="10" t="s">
        <v>166</v>
      </c>
      <c r="D5" s="11">
        <v>200</v>
      </c>
      <c r="E5" s="12"/>
      <c r="F5" s="12"/>
      <c r="G5" s="12"/>
      <c r="H5" s="12"/>
      <c r="I5" s="12"/>
      <c r="J5" s="13">
        <v>0</v>
      </c>
      <c r="K5" s="10"/>
    </row>
    <row r="7" ht="12">
      <c r="B7" s="69"/>
    </row>
    <row r="519" spans="2:5" ht="24.75" customHeight="1">
      <c r="B519" s="161" t="s">
        <v>70</v>
      </c>
      <c r="C519" s="161"/>
      <c r="D519" s="161"/>
      <c r="E519" s="161"/>
    </row>
  </sheetData>
  <sheetProtection/>
  <mergeCells count="2">
    <mergeCell ref="B519:E519"/>
    <mergeCell ref="E2:G2"/>
  </mergeCells>
  <printOptions/>
  <pageMargins left="0.12222222222222223" right="0.1798611111111111" top="0.26458333333333334" bottom="0.26458333333333334" header="0.027083333333333334" footer="0.027083333333333334"/>
  <pageSetup horizontalDpi="300" verticalDpi="300" orientation="landscape" paperSize="9" scale="86" r:id="rId1"/>
  <headerFooter alignWithMargins="0">
    <oddHeader>&amp;C&amp;A</oddHeader>
    <oddFooter>&amp;CStrona &amp;P</oddFooter>
  </headerFooter>
  <rowBreaks count="1" manualBreakCount="1">
    <brk id="7" max="255" man="1"/>
  </rowBreaks>
</worksheet>
</file>

<file path=xl/worksheets/sheet18.xml><?xml version="1.0" encoding="utf-8"?>
<worksheet xmlns="http://schemas.openxmlformats.org/spreadsheetml/2006/main" xmlns:r="http://schemas.openxmlformats.org/officeDocument/2006/relationships">
  <sheetPr>
    <tabColor indexed="13"/>
  </sheetPr>
  <dimension ref="A2:K525"/>
  <sheetViews>
    <sheetView view="pageBreakPreview" zoomScale="75" zoomScaleSheetLayoutView="75" zoomScalePageLayoutView="0" workbookViewId="0" topLeftCell="A1">
      <selection activeCell="I5" sqref="I5"/>
    </sheetView>
  </sheetViews>
  <sheetFormatPr defaultColWidth="11.57421875" defaultRowHeight="12.75"/>
  <cols>
    <col min="1" max="1" width="4.7109375" style="3" customWidth="1"/>
    <col min="2" max="2" width="42.421875" style="3" customWidth="1"/>
    <col min="3" max="3" width="4.140625" style="3" customWidth="1"/>
    <col min="4" max="4" width="6.140625" style="15" customWidth="1"/>
    <col min="5" max="5" width="10.7109375" style="16" customWidth="1"/>
    <col min="6" max="6" width="11.421875" style="16" customWidth="1"/>
    <col min="7" max="7" width="10.28125" style="16" customWidth="1"/>
    <col min="8" max="8" width="9.7109375" style="16" customWidth="1"/>
    <col min="9" max="9" width="11.00390625" style="16" customWidth="1"/>
    <col min="10" max="10" width="0" style="16" hidden="1" customWidth="1"/>
    <col min="11" max="11" width="11.421875" style="3" customWidth="1"/>
    <col min="12" max="16384" width="11.57421875" style="3" customWidth="1"/>
  </cols>
  <sheetData>
    <row r="2" spans="4:7" ht="12">
      <c r="D2" s="163" t="s">
        <v>269</v>
      </c>
      <c r="E2" s="163"/>
      <c r="F2" s="163"/>
      <c r="G2" s="163"/>
    </row>
    <row r="3" spans="1:10" ht="12">
      <c r="A3" s="1"/>
      <c r="B3" s="23" t="s">
        <v>57</v>
      </c>
      <c r="C3" s="1"/>
      <c r="D3" s="5"/>
      <c r="E3" s="2"/>
      <c r="F3" s="2"/>
      <c r="G3" s="2"/>
      <c r="H3" s="2"/>
      <c r="I3" s="2"/>
      <c r="J3" s="2"/>
    </row>
    <row r="4" spans="1:11" ht="33.75">
      <c r="A4" s="6" t="s">
        <v>156</v>
      </c>
      <c r="B4" s="6" t="s">
        <v>157</v>
      </c>
      <c r="C4" s="6" t="s">
        <v>158</v>
      </c>
      <c r="D4" s="6" t="s">
        <v>159</v>
      </c>
      <c r="E4" s="7" t="s">
        <v>276</v>
      </c>
      <c r="F4" s="7" t="s">
        <v>272</v>
      </c>
      <c r="G4" s="7" t="s">
        <v>161</v>
      </c>
      <c r="H4" s="7" t="s">
        <v>268</v>
      </c>
      <c r="I4" s="7" t="s">
        <v>160</v>
      </c>
      <c r="J4" s="7" t="s">
        <v>164</v>
      </c>
      <c r="K4" s="8" t="s">
        <v>165</v>
      </c>
    </row>
    <row r="5" spans="1:11" ht="151.5" customHeight="1">
      <c r="A5" s="6">
        <v>1</v>
      </c>
      <c r="B5" s="9" t="s">
        <v>143</v>
      </c>
      <c r="C5" s="10" t="s">
        <v>166</v>
      </c>
      <c r="D5" s="11">
        <v>500</v>
      </c>
      <c r="E5" s="12"/>
      <c r="F5" s="12"/>
      <c r="G5" s="12"/>
      <c r="H5" s="12"/>
      <c r="I5" s="12"/>
      <c r="J5" s="13">
        <v>435</v>
      </c>
      <c r="K5" s="10"/>
    </row>
    <row r="7" ht="12">
      <c r="B7" s="69"/>
    </row>
    <row r="525" spans="2:5" ht="11.25">
      <c r="B525" s="161" t="s">
        <v>70</v>
      </c>
      <c r="C525" s="161"/>
      <c r="D525" s="161"/>
      <c r="E525" s="161"/>
    </row>
  </sheetData>
  <sheetProtection/>
  <mergeCells count="2">
    <mergeCell ref="B525:E525"/>
    <mergeCell ref="D2:G2"/>
  </mergeCells>
  <printOptions/>
  <pageMargins left="0.3298611111111111" right="0.27222222222222225" top="0.26458333333333334" bottom="0.26458333333333334" header="0.027083333333333334" footer="0.027083333333333334"/>
  <pageSetup horizontalDpi="300" verticalDpi="300" orientation="landscape" paperSize="9" scale="97" r:id="rId1"/>
  <headerFooter alignWithMargins="0">
    <oddHeader>&amp;C&amp;A</oddHeader>
    <oddFooter>&amp;CStrona &amp;P</oddFooter>
  </headerFooter>
</worksheet>
</file>

<file path=xl/worksheets/sheet19.xml><?xml version="1.0" encoding="utf-8"?>
<worksheet xmlns="http://schemas.openxmlformats.org/spreadsheetml/2006/main" xmlns:r="http://schemas.openxmlformats.org/officeDocument/2006/relationships">
  <sheetPr>
    <tabColor indexed="13"/>
  </sheetPr>
  <dimension ref="A2:K513"/>
  <sheetViews>
    <sheetView view="pageBreakPreview" zoomScale="75" zoomScaleSheetLayoutView="75" zoomScalePageLayoutView="0" workbookViewId="0" topLeftCell="A12">
      <selection activeCell="E5" sqref="E5"/>
    </sheetView>
  </sheetViews>
  <sheetFormatPr defaultColWidth="11.57421875" defaultRowHeight="12.75"/>
  <cols>
    <col min="1" max="1" width="12.00390625" style="15" customWidth="1"/>
    <col min="2" max="2" width="54.421875" style="3" customWidth="1"/>
    <col min="3" max="3" width="5.00390625" style="3" customWidth="1"/>
    <col min="4" max="4" width="7.7109375" style="15" customWidth="1"/>
    <col min="5" max="5" width="10.140625" style="16" customWidth="1"/>
    <col min="6" max="6" width="12.57421875" style="16" customWidth="1"/>
    <col min="7" max="7" width="10.140625" style="35" customWidth="1"/>
    <col min="8" max="8" width="9.7109375" style="35" customWidth="1"/>
    <col min="9" max="9" width="11.00390625" style="35" customWidth="1"/>
    <col min="10" max="10" width="0" style="16" hidden="1" customWidth="1"/>
    <col min="11" max="11" width="13.421875" style="3" customWidth="1"/>
    <col min="12" max="16384" width="11.57421875" style="3" customWidth="1"/>
  </cols>
  <sheetData>
    <row r="2" spans="3:6" ht="12">
      <c r="C2" s="164" t="s">
        <v>269</v>
      </c>
      <c r="D2" s="164"/>
      <c r="E2" s="164"/>
      <c r="F2" s="164"/>
    </row>
    <row r="3" spans="1:10" ht="12">
      <c r="A3" s="5"/>
      <c r="B3" s="23" t="s">
        <v>292</v>
      </c>
      <c r="C3" s="1"/>
      <c r="D3" s="5"/>
      <c r="E3" s="2"/>
      <c r="F3" s="2"/>
      <c r="G3" s="37"/>
      <c r="H3" s="37"/>
      <c r="I3" s="37"/>
      <c r="J3" s="2"/>
    </row>
    <row r="4" spans="1:11" ht="33.75">
      <c r="A4" s="6" t="s">
        <v>156</v>
      </c>
      <c r="B4" s="6" t="s">
        <v>157</v>
      </c>
      <c r="C4" s="6" t="s">
        <v>158</v>
      </c>
      <c r="D4" s="6" t="s">
        <v>159</v>
      </c>
      <c r="E4" s="7" t="s">
        <v>291</v>
      </c>
      <c r="F4" s="7" t="s">
        <v>290</v>
      </c>
      <c r="G4" s="7" t="s">
        <v>161</v>
      </c>
      <c r="H4" s="7" t="s">
        <v>268</v>
      </c>
      <c r="I4" s="7" t="s">
        <v>160</v>
      </c>
      <c r="J4" s="7" t="s">
        <v>164</v>
      </c>
      <c r="K4" s="8" t="s">
        <v>165</v>
      </c>
    </row>
    <row r="5" spans="1:11" ht="57">
      <c r="A5" s="6" t="s">
        <v>95</v>
      </c>
      <c r="B5" s="28" t="s">
        <v>114</v>
      </c>
      <c r="C5" s="10" t="s">
        <v>166</v>
      </c>
      <c r="D5" s="18">
        <v>20</v>
      </c>
      <c r="E5" s="12"/>
      <c r="F5" s="12"/>
      <c r="G5" s="12"/>
      <c r="H5" s="12"/>
      <c r="I5" s="12"/>
      <c r="J5" s="13">
        <v>25</v>
      </c>
      <c r="K5" s="10"/>
    </row>
    <row r="6" spans="1:11" ht="22.5">
      <c r="A6" s="6" t="s">
        <v>72</v>
      </c>
      <c r="B6" s="9" t="s">
        <v>115</v>
      </c>
      <c r="C6" s="10" t="s">
        <v>128</v>
      </c>
      <c r="D6" s="18">
        <v>500</v>
      </c>
      <c r="E6" s="12"/>
      <c r="F6" s="12"/>
      <c r="G6" s="12"/>
      <c r="H6" s="12"/>
      <c r="I6" s="12"/>
      <c r="J6" s="13">
        <v>445</v>
      </c>
      <c r="K6" s="10"/>
    </row>
    <row r="7" spans="1:11" ht="22.5">
      <c r="A7" s="6" t="s">
        <v>76</v>
      </c>
      <c r="B7" s="9" t="s">
        <v>145</v>
      </c>
      <c r="C7" s="10" t="s">
        <v>166</v>
      </c>
      <c r="D7" s="18">
        <v>400</v>
      </c>
      <c r="E7" s="12"/>
      <c r="F7" s="12"/>
      <c r="G7" s="12"/>
      <c r="H7" s="12"/>
      <c r="I7" s="12"/>
      <c r="J7" s="13">
        <v>50</v>
      </c>
      <c r="K7" s="10"/>
    </row>
    <row r="8" spans="1:11" ht="12">
      <c r="A8" s="6" t="s">
        <v>78</v>
      </c>
      <c r="B8" s="9" t="s">
        <v>116</v>
      </c>
      <c r="C8" s="10" t="s">
        <v>166</v>
      </c>
      <c r="D8" s="18">
        <v>15</v>
      </c>
      <c r="E8" s="12"/>
      <c r="F8" s="12"/>
      <c r="G8" s="12"/>
      <c r="H8" s="12"/>
      <c r="I8" s="12"/>
      <c r="J8" s="13">
        <v>3</v>
      </c>
      <c r="K8" s="10"/>
    </row>
    <row r="9" spans="1:11" ht="66.75" customHeight="1">
      <c r="A9" s="6" t="s">
        <v>98</v>
      </c>
      <c r="B9" s="39" t="s">
        <v>58</v>
      </c>
      <c r="C9" s="10" t="s">
        <v>59</v>
      </c>
      <c r="D9" s="18">
        <v>5000</v>
      </c>
      <c r="E9" s="12"/>
      <c r="F9" s="12"/>
      <c r="G9" s="12"/>
      <c r="H9" s="12"/>
      <c r="I9" s="12"/>
      <c r="J9" s="13">
        <v>1100</v>
      </c>
      <c r="K9" s="10"/>
    </row>
    <row r="10" spans="1:11" ht="34.5" customHeight="1">
      <c r="A10" s="6" t="s">
        <v>101</v>
      </c>
      <c r="B10" s="9" t="s">
        <v>60</v>
      </c>
      <c r="C10" s="10" t="s">
        <v>166</v>
      </c>
      <c r="D10" s="18">
        <v>1000</v>
      </c>
      <c r="E10" s="12"/>
      <c r="F10" s="12"/>
      <c r="G10" s="12"/>
      <c r="H10" s="12"/>
      <c r="I10" s="12"/>
      <c r="J10" s="13">
        <f>424/5*6</f>
        <v>508.79999999999995</v>
      </c>
      <c r="K10" s="10"/>
    </row>
    <row r="11" spans="1:11" ht="48" customHeight="1">
      <c r="A11" s="6" t="s">
        <v>104</v>
      </c>
      <c r="B11" s="9" t="s">
        <v>61</v>
      </c>
      <c r="C11" s="10" t="s">
        <v>150</v>
      </c>
      <c r="D11" s="18">
        <v>100</v>
      </c>
      <c r="E11" s="12"/>
      <c r="F11" s="12"/>
      <c r="G11" s="12"/>
      <c r="H11" s="12"/>
      <c r="I11" s="12"/>
      <c r="J11" s="13"/>
      <c r="K11" s="10"/>
    </row>
    <row r="12" spans="1:11" ht="30.75" customHeight="1">
      <c r="A12" s="6" t="s">
        <v>126</v>
      </c>
      <c r="B12" s="9" t="s">
        <v>62</v>
      </c>
      <c r="C12" s="10" t="s">
        <v>63</v>
      </c>
      <c r="D12" s="18">
        <v>5</v>
      </c>
      <c r="E12" s="12"/>
      <c r="F12" s="12"/>
      <c r="G12" s="12"/>
      <c r="H12" s="12"/>
      <c r="I12" s="12"/>
      <c r="J12" s="13"/>
      <c r="K12" s="10"/>
    </row>
    <row r="13" spans="1:11" s="4" customFormat="1" ht="30" customHeight="1">
      <c r="A13" s="6" t="s">
        <v>136</v>
      </c>
      <c r="B13" s="9" t="s">
        <v>64</v>
      </c>
      <c r="C13" s="10" t="s">
        <v>166</v>
      </c>
      <c r="D13" s="18">
        <v>50</v>
      </c>
      <c r="E13" s="12"/>
      <c r="F13" s="12"/>
      <c r="G13" s="12"/>
      <c r="H13" s="12"/>
      <c r="I13" s="12"/>
      <c r="J13" s="13"/>
      <c r="K13" s="10"/>
    </row>
    <row r="14" spans="1:11" s="4" customFormat="1" ht="30" customHeight="1">
      <c r="A14" s="6" t="s">
        <v>91</v>
      </c>
      <c r="B14" s="9" t="s">
        <v>65</v>
      </c>
      <c r="C14" s="10" t="s">
        <v>166</v>
      </c>
      <c r="D14" s="18">
        <v>10</v>
      </c>
      <c r="E14" s="12"/>
      <c r="F14" s="12"/>
      <c r="G14" s="12"/>
      <c r="H14" s="12"/>
      <c r="I14" s="12"/>
      <c r="J14" s="13"/>
      <c r="K14" s="10"/>
    </row>
    <row r="15" spans="1:11" s="4" customFormat="1" ht="57">
      <c r="A15" s="6" t="s">
        <v>92</v>
      </c>
      <c r="B15" s="9" t="s">
        <v>4</v>
      </c>
      <c r="C15" s="10" t="s">
        <v>66</v>
      </c>
      <c r="D15" s="18">
        <v>10</v>
      </c>
      <c r="E15" s="12"/>
      <c r="F15" s="12"/>
      <c r="G15" s="12"/>
      <c r="H15" s="12"/>
      <c r="I15" s="12"/>
      <c r="J15" s="13"/>
      <c r="K15" s="10"/>
    </row>
    <row r="16" spans="1:11" ht="55.5" customHeight="1">
      <c r="A16" s="6" t="s">
        <v>138</v>
      </c>
      <c r="B16" s="9" t="s">
        <v>117</v>
      </c>
      <c r="C16" s="10" t="s">
        <v>166</v>
      </c>
      <c r="D16" s="18">
        <v>50</v>
      </c>
      <c r="E16" s="12"/>
      <c r="F16" s="12"/>
      <c r="G16" s="12"/>
      <c r="H16" s="12"/>
      <c r="I16" s="12"/>
      <c r="J16" s="13">
        <v>8500</v>
      </c>
      <c r="K16" s="10"/>
    </row>
    <row r="17" spans="1:11" ht="125.25">
      <c r="A17" s="6" t="s">
        <v>139</v>
      </c>
      <c r="B17" s="9" t="s">
        <v>14</v>
      </c>
      <c r="C17" s="10" t="s">
        <v>166</v>
      </c>
      <c r="D17" s="18">
        <v>250</v>
      </c>
      <c r="E17" s="12"/>
      <c r="F17" s="12"/>
      <c r="G17" s="12"/>
      <c r="H17" s="12"/>
      <c r="I17" s="12"/>
      <c r="J17" s="13">
        <v>8500</v>
      </c>
      <c r="K17" s="10"/>
    </row>
    <row r="18" spans="1:11" s="103" customFormat="1" ht="22.5">
      <c r="A18" s="6" t="s">
        <v>140</v>
      </c>
      <c r="B18" s="28" t="s">
        <v>3</v>
      </c>
      <c r="C18" s="10" t="s">
        <v>166</v>
      </c>
      <c r="D18" s="18">
        <v>14</v>
      </c>
      <c r="E18" s="12"/>
      <c r="F18" s="12"/>
      <c r="G18" s="12"/>
      <c r="H18" s="12"/>
      <c r="I18" s="12"/>
      <c r="J18" s="13">
        <v>8500</v>
      </c>
      <c r="K18" s="10"/>
    </row>
    <row r="19" spans="1:11" s="4" customFormat="1" ht="29.25" customHeight="1">
      <c r="A19" s="6" t="s">
        <v>141</v>
      </c>
      <c r="B19" s="9" t="s">
        <v>16</v>
      </c>
      <c r="C19" s="10" t="s">
        <v>166</v>
      </c>
      <c r="D19" s="18">
        <v>15</v>
      </c>
      <c r="E19" s="12"/>
      <c r="F19" s="12"/>
      <c r="G19" s="12"/>
      <c r="H19" s="12"/>
      <c r="I19" s="12"/>
      <c r="J19" s="13"/>
      <c r="K19" s="10"/>
    </row>
    <row r="20" spans="1:11" ht="68.25">
      <c r="A20" s="6" t="s">
        <v>15</v>
      </c>
      <c r="B20" s="9" t="s">
        <v>26</v>
      </c>
      <c r="C20" s="10" t="s">
        <v>166</v>
      </c>
      <c r="D20" s="19">
        <v>300</v>
      </c>
      <c r="E20" s="12"/>
      <c r="F20" s="12"/>
      <c r="G20" s="12"/>
      <c r="H20" s="12"/>
      <c r="I20" s="12"/>
      <c r="J20" s="13">
        <f>68*3</f>
        <v>204</v>
      </c>
      <c r="K20" s="10"/>
    </row>
    <row r="21" spans="1:10" ht="11.25">
      <c r="A21" s="6"/>
      <c r="B21" s="6"/>
      <c r="C21" s="6"/>
      <c r="D21" s="51"/>
      <c r="E21" s="7"/>
      <c r="F21" s="7" t="s">
        <v>171</v>
      </c>
      <c r="G21" s="12"/>
      <c r="H21" s="12" t="s">
        <v>283</v>
      </c>
      <c r="I21" s="12"/>
      <c r="J21" s="12">
        <f>SUM(J5:J20)</f>
        <v>27835.8</v>
      </c>
    </row>
    <row r="513" spans="2:5" ht="12">
      <c r="B513" s="161" t="s">
        <v>70</v>
      </c>
      <c r="C513" s="161"/>
      <c r="D513" s="161"/>
      <c r="E513" s="161"/>
    </row>
  </sheetData>
  <sheetProtection/>
  <mergeCells count="2">
    <mergeCell ref="B513:E513"/>
    <mergeCell ref="C2:F2"/>
  </mergeCells>
  <printOptions/>
  <pageMargins left="0.21458333333333335" right="0.1798611111111111" top="0.26458333333333334" bottom="0.26458333333333334" header="0.027083333333333334" footer="0.027083333333333334"/>
  <pageSetup horizontalDpi="300" verticalDpi="300" orientation="landscape" paperSize="9" scale="82" r:id="rId1"/>
  <headerFooter alignWithMargins="0">
    <oddHeader>&amp;C&amp;A</oddHeader>
    <oddFooter>&amp;CStrona &amp;P</oddFooter>
  </headerFooter>
  <rowBreaks count="2" manualBreakCount="2">
    <brk id="17" max="10" man="1"/>
    <brk id="21" max="10" man="1"/>
  </rowBreaks>
</worksheet>
</file>

<file path=xl/worksheets/sheet2.xml><?xml version="1.0" encoding="utf-8"?>
<worksheet xmlns="http://schemas.openxmlformats.org/spreadsheetml/2006/main" xmlns:r="http://schemas.openxmlformats.org/officeDocument/2006/relationships">
  <sheetPr>
    <tabColor rgb="FFFFFF00"/>
  </sheetPr>
  <dimension ref="A2:K517"/>
  <sheetViews>
    <sheetView view="pageBreakPreview" zoomScale="75" zoomScaleSheetLayoutView="75" zoomScalePageLayoutView="0" workbookViewId="0" topLeftCell="A1">
      <selection activeCell="B3" sqref="B3"/>
    </sheetView>
  </sheetViews>
  <sheetFormatPr defaultColWidth="11.57421875" defaultRowHeight="12.75"/>
  <cols>
    <col min="1" max="1" width="6.8515625" style="17" customWidth="1"/>
    <col min="2" max="2" width="50.57421875" style="3" customWidth="1"/>
    <col min="3" max="3" width="4.421875" style="3" customWidth="1"/>
    <col min="4" max="4" width="8.00390625" style="15" customWidth="1"/>
    <col min="5" max="5" width="9.57421875" style="20" customWidth="1"/>
    <col min="6" max="6" width="9.7109375" style="20" customWidth="1"/>
    <col min="7" max="7" width="10.28125" style="21" customWidth="1"/>
    <col min="8" max="8" width="6.57421875" style="21" customWidth="1"/>
    <col min="9" max="9" width="9.8515625" style="21" customWidth="1"/>
    <col min="10" max="10" width="0" style="20" hidden="1" customWidth="1"/>
    <col min="11" max="11" width="9.57421875" style="3" customWidth="1"/>
    <col min="12" max="16384" width="11.57421875" style="3" customWidth="1"/>
  </cols>
  <sheetData>
    <row r="2" spans="3:6" ht="12" customHeight="1">
      <c r="C2" s="163" t="s">
        <v>269</v>
      </c>
      <c r="D2" s="164"/>
      <c r="E2" s="164"/>
      <c r="F2" s="164"/>
    </row>
    <row r="4" spans="1:10" ht="12">
      <c r="A4" s="22"/>
      <c r="B4" s="23" t="s">
        <v>93</v>
      </c>
      <c r="C4" s="1"/>
      <c r="D4" s="5"/>
      <c r="E4" s="24"/>
      <c r="F4" s="24"/>
      <c r="G4" s="25"/>
      <c r="H4" s="25"/>
      <c r="I4" s="25"/>
      <c r="J4" s="24"/>
    </row>
    <row r="5" spans="1:11" ht="33.75" customHeight="1">
      <c r="A5" s="6" t="s">
        <v>156</v>
      </c>
      <c r="B5" s="6" t="s">
        <v>157</v>
      </c>
      <c r="C5" s="6" t="s">
        <v>158</v>
      </c>
      <c r="D5" s="6" t="s">
        <v>159</v>
      </c>
      <c r="E5" s="7" t="s">
        <v>266</v>
      </c>
      <c r="F5" s="7" t="s">
        <v>267</v>
      </c>
      <c r="G5" s="7" t="s">
        <v>161</v>
      </c>
      <c r="H5" s="7" t="s">
        <v>268</v>
      </c>
      <c r="I5" s="7" t="s">
        <v>160</v>
      </c>
      <c r="J5" s="7" t="s">
        <v>164</v>
      </c>
      <c r="K5" s="8" t="s">
        <v>165</v>
      </c>
    </row>
    <row r="6" spans="1:11" ht="84.75" customHeight="1">
      <c r="A6" s="6" t="s">
        <v>73</v>
      </c>
      <c r="B6" s="9" t="s">
        <v>74</v>
      </c>
      <c r="C6" s="10" t="s">
        <v>166</v>
      </c>
      <c r="D6" s="18">
        <v>1000</v>
      </c>
      <c r="E6" s="26"/>
      <c r="F6" s="12"/>
      <c r="G6" s="12"/>
      <c r="H6" s="12"/>
      <c r="I6" s="12"/>
      <c r="J6" s="13">
        <v>600</v>
      </c>
      <c r="K6" s="10"/>
    </row>
    <row r="7" spans="1:11" ht="51" customHeight="1">
      <c r="A7" s="6" t="s">
        <v>76</v>
      </c>
      <c r="B7" s="28" t="s">
        <v>77</v>
      </c>
      <c r="C7" s="10" t="s">
        <v>166</v>
      </c>
      <c r="D7" s="18">
        <v>20</v>
      </c>
      <c r="E7" s="26"/>
      <c r="F7" s="12"/>
      <c r="G7" s="12"/>
      <c r="H7" s="12"/>
      <c r="I7" s="12"/>
      <c r="J7" s="13">
        <v>0</v>
      </c>
      <c r="K7" s="10"/>
    </row>
    <row r="8" spans="1:11" ht="65.25" customHeight="1">
      <c r="A8" s="6" t="s">
        <v>99</v>
      </c>
      <c r="B8" s="9" t="s">
        <v>100</v>
      </c>
      <c r="C8" s="10" t="s">
        <v>166</v>
      </c>
      <c r="D8" s="18">
        <v>600</v>
      </c>
      <c r="E8" s="26"/>
      <c r="F8" s="12"/>
      <c r="G8" s="12"/>
      <c r="H8" s="12"/>
      <c r="I8" s="12"/>
      <c r="J8" s="13">
        <v>190</v>
      </c>
      <c r="K8" s="10"/>
    </row>
    <row r="9" spans="1:11" ht="42" customHeight="1">
      <c r="A9" s="6" t="s">
        <v>102</v>
      </c>
      <c r="B9" s="28" t="s">
        <v>103</v>
      </c>
      <c r="C9" s="10" t="s">
        <v>166</v>
      </c>
      <c r="D9" s="18">
        <v>10</v>
      </c>
      <c r="E9" s="26"/>
      <c r="F9" s="12"/>
      <c r="G9" s="12"/>
      <c r="H9" s="12"/>
      <c r="I9" s="12"/>
      <c r="J9" s="13">
        <v>0</v>
      </c>
      <c r="K9" s="10"/>
    </row>
    <row r="10" spans="1:10" ht="11.25">
      <c r="A10" s="6"/>
      <c r="B10" s="6"/>
      <c r="C10" s="6"/>
      <c r="D10" s="6"/>
      <c r="E10" s="7"/>
      <c r="F10" s="7" t="s">
        <v>171</v>
      </c>
      <c r="G10" s="12"/>
      <c r="H10" s="12"/>
      <c r="I10" s="12"/>
      <c r="J10" s="12">
        <f>SUM(J6:J9)</f>
        <v>790</v>
      </c>
    </row>
    <row r="517" spans="2:5" ht="14.25" customHeight="1">
      <c r="B517" s="161" t="s">
        <v>70</v>
      </c>
      <c r="C517" s="161"/>
      <c r="D517" s="161"/>
      <c r="E517" s="161"/>
    </row>
  </sheetData>
  <sheetProtection/>
  <mergeCells count="2">
    <mergeCell ref="B517:E517"/>
    <mergeCell ref="C2:F2"/>
  </mergeCells>
  <printOptions/>
  <pageMargins left="0.12222222222222223" right="0.1798611111111111" top="0.26458333333333334" bottom="0.26458333333333334" header="0.027083333333333334" footer="0.027083333333333334"/>
  <pageSetup horizontalDpi="300" verticalDpi="300" orientation="landscape" paperSize="9" scale="85" r:id="rId1"/>
  <headerFooter alignWithMargins="0">
    <oddHeader>&amp;C&amp;A</oddHeader>
    <oddFooter>&amp;CStrona &amp;P</oddFooter>
  </headerFooter>
  <rowBreaks count="1" manualBreakCount="1">
    <brk id="13" max="10" man="1"/>
  </rowBreaks>
</worksheet>
</file>

<file path=xl/worksheets/sheet20.xml><?xml version="1.0" encoding="utf-8"?>
<worksheet xmlns="http://schemas.openxmlformats.org/spreadsheetml/2006/main" xmlns:r="http://schemas.openxmlformats.org/officeDocument/2006/relationships">
  <sheetPr>
    <tabColor rgb="FFFFFF00"/>
  </sheetPr>
  <dimension ref="A2:K525"/>
  <sheetViews>
    <sheetView view="pageBreakPreview" zoomScale="75" zoomScaleNormal="90" zoomScaleSheetLayoutView="75" zoomScalePageLayoutView="0" workbookViewId="0" topLeftCell="A1">
      <selection activeCell="F5" sqref="F5"/>
    </sheetView>
  </sheetViews>
  <sheetFormatPr defaultColWidth="11.57421875" defaultRowHeight="12.75"/>
  <cols>
    <col min="1" max="1" width="10.7109375" style="3" customWidth="1"/>
    <col min="2" max="2" width="44.28125" style="3" customWidth="1"/>
    <col min="3" max="3" width="4.140625" style="3" customWidth="1"/>
    <col min="4" max="4" width="6.7109375" style="15" customWidth="1"/>
    <col min="5" max="5" width="10.421875" style="16" customWidth="1"/>
    <col min="6" max="6" width="12.57421875" style="16" customWidth="1"/>
    <col min="7" max="7" width="12.57421875" style="35" customWidth="1"/>
    <col min="8" max="8" width="8.8515625" style="35" customWidth="1"/>
    <col min="9" max="9" width="9.57421875" style="35" customWidth="1"/>
    <col min="10" max="10" width="0" style="16" hidden="1" customWidth="1"/>
    <col min="11" max="11" width="10.8515625" style="3" customWidth="1"/>
    <col min="12" max="16384" width="11.57421875" style="3" customWidth="1"/>
  </cols>
  <sheetData>
    <row r="2" spans="3:6" ht="12" customHeight="1">
      <c r="C2" s="164" t="s">
        <v>269</v>
      </c>
      <c r="D2" s="164"/>
      <c r="E2" s="164"/>
      <c r="F2" s="164"/>
    </row>
    <row r="3" spans="1:10" ht="12">
      <c r="A3" s="1"/>
      <c r="B3" s="23" t="s">
        <v>17</v>
      </c>
      <c r="C3" s="1"/>
      <c r="D3" s="5"/>
      <c r="E3" s="2"/>
      <c r="F3" s="2"/>
      <c r="G3" s="37"/>
      <c r="H3" s="37"/>
      <c r="I3" s="37"/>
      <c r="J3" s="2"/>
    </row>
    <row r="4" spans="1:11" ht="33.75">
      <c r="A4" s="6" t="s">
        <v>156</v>
      </c>
      <c r="B4" s="6" t="s">
        <v>157</v>
      </c>
      <c r="C4" s="6" t="s">
        <v>158</v>
      </c>
      <c r="D4" s="6" t="s">
        <v>159</v>
      </c>
      <c r="E4" s="7" t="s">
        <v>294</v>
      </c>
      <c r="F4" s="7" t="s">
        <v>277</v>
      </c>
      <c r="G4" s="7" t="s">
        <v>161</v>
      </c>
      <c r="H4" s="7" t="s">
        <v>270</v>
      </c>
      <c r="I4" s="7" t="s">
        <v>273</v>
      </c>
      <c r="J4" s="7" t="s">
        <v>164</v>
      </c>
      <c r="K4" s="8" t="s">
        <v>165</v>
      </c>
    </row>
    <row r="5" spans="1:11" ht="100.5" customHeight="1">
      <c r="A5" s="6" t="s">
        <v>73</v>
      </c>
      <c r="B5" s="9" t="s">
        <v>67</v>
      </c>
      <c r="C5" s="10" t="s">
        <v>166</v>
      </c>
      <c r="D5" s="11">
        <v>10</v>
      </c>
      <c r="E5" s="12"/>
      <c r="F5" s="12"/>
      <c r="G5" s="12"/>
      <c r="H5" s="12"/>
      <c r="I5" s="12"/>
      <c r="J5" s="13">
        <v>5</v>
      </c>
      <c r="K5" s="10"/>
    </row>
    <row r="6" spans="1:11" ht="90" customHeight="1">
      <c r="A6" s="6" t="s">
        <v>75</v>
      </c>
      <c r="B6" s="9" t="s">
        <v>68</v>
      </c>
      <c r="C6" s="10" t="s">
        <v>166</v>
      </c>
      <c r="D6" s="11">
        <v>20</v>
      </c>
      <c r="E6" s="12"/>
      <c r="F6" s="12"/>
      <c r="G6" s="12"/>
      <c r="H6" s="12"/>
      <c r="I6" s="12"/>
      <c r="J6" s="13">
        <v>0</v>
      </c>
      <c r="K6" s="10"/>
    </row>
    <row r="7" spans="1:11" ht="87" customHeight="1">
      <c r="A7" s="6" t="s">
        <v>76</v>
      </c>
      <c r="B7" s="9" t="s">
        <v>69</v>
      </c>
      <c r="C7" s="10" t="s">
        <v>166</v>
      </c>
      <c r="D7" s="11">
        <v>20</v>
      </c>
      <c r="E7" s="12"/>
      <c r="F7" s="12"/>
      <c r="G7" s="12"/>
      <c r="H7" s="12"/>
      <c r="I7" s="12"/>
      <c r="J7" s="13">
        <v>4</v>
      </c>
      <c r="K7" s="10"/>
    </row>
    <row r="8" spans="1:11" ht="79.5">
      <c r="A8" s="6" t="s">
        <v>78</v>
      </c>
      <c r="B8" s="9" t="s">
        <v>18</v>
      </c>
      <c r="C8" s="10" t="s">
        <v>166</v>
      </c>
      <c r="D8" s="11">
        <v>20</v>
      </c>
      <c r="E8" s="12"/>
      <c r="F8" s="12"/>
      <c r="G8" s="12"/>
      <c r="H8" s="12"/>
      <c r="I8" s="12"/>
      <c r="J8" s="13">
        <v>6</v>
      </c>
      <c r="K8" s="10"/>
    </row>
    <row r="9" spans="1:10" ht="11.25">
      <c r="A9" s="6"/>
      <c r="B9" s="6"/>
      <c r="C9" s="6"/>
      <c r="D9" s="6"/>
      <c r="E9" s="7"/>
      <c r="F9" s="7" t="s">
        <v>171</v>
      </c>
      <c r="G9" s="12"/>
      <c r="H9" s="12" t="s">
        <v>293</v>
      </c>
      <c r="I9" s="12"/>
      <c r="J9" s="12">
        <f>SUM(J5:J8)</f>
        <v>15</v>
      </c>
    </row>
    <row r="525" spans="1:11" s="16" customFormat="1" ht="24.75" customHeight="1">
      <c r="A525" s="3"/>
      <c r="B525" s="161" t="s">
        <v>70</v>
      </c>
      <c r="C525" s="161"/>
      <c r="D525" s="161"/>
      <c r="E525" s="161"/>
      <c r="G525" s="35"/>
      <c r="H525" s="35"/>
      <c r="I525" s="35"/>
      <c r="K525" s="3"/>
    </row>
  </sheetData>
  <sheetProtection/>
  <mergeCells count="2">
    <mergeCell ref="B525:E525"/>
    <mergeCell ref="C2:F2"/>
  </mergeCells>
  <printOptions/>
  <pageMargins left="0.12222222222222223" right="0.1798611111111111" top="0.38472222222222224" bottom="0.26458333333333334" header="0.14722222222222223" footer="0.027083333333333334"/>
  <pageSetup horizontalDpi="300" verticalDpi="300" orientation="landscape" paperSize="9" scale="93" r:id="rId1"/>
  <headerFooter alignWithMargins="0">
    <oddHeader>&amp;C&amp;A</oddHeader>
    <oddFooter>&amp;CStrona &amp;P</oddFooter>
  </headerFooter>
  <rowBreaks count="1" manualBreakCount="1">
    <brk id="12" max="255" man="1"/>
  </rowBreaks>
</worksheet>
</file>

<file path=xl/worksheets/sheet21.xml><?xml version="1.0" encoding="utf-8"?>
<worksheet xmlns="http://schemas.openxmlformats.org/spreadsheetml/2006/main" xmlns:r="http://schemas.openxmlformats.org/officeDocument/2006/relationships">
  <sheetPr>
    <tabColor rgb="FFFFFF00"/>
  </sheetPr>
  <dimension ref="A2:K510"/>
  <sheetViews>
    <sheetView view="pageBreakPreview" zoomScale="75" zoomScaleSheetLayoutView="75" zoomScalePageLayoutView="0" workbookViewId="0" topLeftCell="A1">
      <selection activeCell="B9" sqref="B9"/>
    </sheetView>
  </sheetViews>
  <sheetFormatPr defaultColWidth="11.57421875" defaultRowHeight="12.75"/>
  <cols>
    <col min="1" max="1" width="13.140625" style="3" customWidth="1"/>
    <col min="2" max="2" width="54.140625" style="3" customWidth="1"/>
    <col min="3" max="3" width="4.140625" style="3" customWidth="1"/>
    <col min="4" max="4" width="6.140625" style="15" customWidth="1"/>
    <col min="5" max="5" width="11.140625" style="16" customWidth="1"/>
    <col min="6" max="6" width="12.57421875" style="16" customWidth="1"/>
    <col min="7" max="7" width="10.28125" style="35" customWidth="1"/>
    <col min="8" max="8" width="9.7109375" style="35" customWidth="1"/>
    <col min="9" max="9" width="11.00390625" style="35" customWidth="1"/>
    <col min="10" max="10" width="0" style="16" hidden="1" customWidth="1"/>
    <col min="11" max="11" width="11.00390625" style="3" customWidth="1"/>
    <col min="12" max="16384" width="11.57421875" style="3" customWidth="1"/>
  </cols>
  <sheetData>
    <row r="1" ht="60" customHeight="1"/>
    <row r="2" spans="5:7" ht="12">
      <c r="E2" s="171" t="s">
        <v>269</v>
      </c>
      <c r="F2" s="171"/>
      <c r="G2" s="171"/>
    </row>
    <row r="3" spans="1:10" ht="12">
      <c r="A3" s="1"/>
      <c r="B3" s="23" t="s">
        <v>21</v>
      </c>
      <c r="C3" s="1"/>
      <c r="D3" s="5"/>
      <c r="E3" s="2"/>
      <c r="F3" s="2"/>
      <c r="G3" s="37"/>
      <c r="H3" s="37"/>
      <c r="I3" s="37"/>
      <c r="J3" s="2"/>
    </row>
    <row r="4" spans="1:11" ht="33.75">
      <c r="A4" s="6" t="s">
        <v>156</v>
      </c>
      <c r="B4" s="6" t="s">
        <v>157</v>
      </c>
      <c r="C4" s="6" t="s">
        <v>158</v>
      </c>
      <c r="D4" s="6" t="s">
        <v>159</v>
      </c>
      <c r="E4" s="7" t="s">
        <v>289</v>
      </c>
      <c r="F4" s="7" t="s">
        <v>290</v>
      </c>
      <c r="G4" s="7" t="s">
        <v>161</v>
      </c>
      <c r="H4" s="7" t="s">
        <v>275</v>
      </c>
      <c r="I4" s="7" t="s">
        <v>273</v>
      </c>
      <c r="J4" s="7" t="s">
        <v>164</v>
      </c>
      <c r="K4" s="8" t="s">
        <v>165</v>
      </c>
    </row>
    <row r="5" spans="1:11" ht="12">
      <c r="A5" s="6">
        <v>1</v>
      </c>
      <c r="B5" s="9" t="s">
        <v>19</v>
      </c>
      <c r="C5" s="10" t="s">
        <v>166</v>
      </c>
      <c r="D5" s="11">
        <v>10</v>
      </c>
      <c r="E5" s="12"/>
      <c r="F5" s="12"/>
      <c r="G5" s="12"/>
      <c r="H5" s="12"/>
      <c r="I5" s="12"/>
      <c r="J5" s="13">
        <v>0</v>
      </c>
      <c r="K5" s="10"/>
    </row>
    <row r="6" spans="1:11" ht="22.5">
      <c r="A6" s="6">
        <v>2</v>
      </c>
      <c r="B6" s="9" t="s">
        <v>20</v>
      </c>
      <c r="C6" s="10" t="s">
        <v>166</v>
      </c>
      <c r="D6" s="11">
        <v>10</v>
      </c>
      <c r="E6" s="12"/>
      <c r="F6" s="12"/>
      <c r="G6" s="12"/>
      <c r="H6" s="12"/>
      <c r="I6" s="12"/>
      <c r="J6" s="13">
        <v>0</v>
      </c>
      <c r="K6" s="10"/>
    </row>
    <row r="7" spans="1:10" ht="11.25">
      <c r="A7" s="6"/>
      <c r="B7" s="6"/>
      <c r="C7" s="6"/>
      <c r="D7" s="6"/>
      <c r="E7" s="7"/>
      <c r="F7" s="7" t="s">
        <v>171</v>
      </c>
      <c r="G7" s="12"/>
      <c r="H7" s="12" t="s">
        <v>293</v>
      </c>
      <c r="I7" s="12"/>
      <c r="J7" s="12">
        <f>SUM(J5:J6)</f>
        <v>0</v>
      </c>
    </row>
    <row r="510" spans="2:5" ht="14.25" customHeight="1">
      <c r="B510" s="161" t="s">
        <v>70</v>
      </c>
      <c r="C510" s="161"/>
      <c r="D510" s="161"/>
      <c r="E510" s="161"/>
    </row>
  </sheetData>
  <sheetProtection/>
  <mergeCells count="2">
    <mergeCell ref="B510:E510"/>
    <mergeCell ref="E2:G2"/>
  </mergeCells>
  <printOptions/>
  <pageMargins left="0.23750000000000002" right="0.1798611111111111" top="0.41805555555555557" bottom="0.26458333333333334" header="0.18055555555555555" footer="0.027083333333333334"/>
  <pageSetup horizontalDpi="300" verticalDpi="300" orientation="landscape" paperSize="9" scale="85" r:id="rId1"/>
  <headerFooter alignWithMargins="0">
    <oddHeader>&amp;C&amp;A</oddHeader>
    <oddFooter>&amp;CStrona &amp;P</oddFooter>
  </headerFooter>
</worksheet>
</file>

<file path=xl/worksheets/sheet22.xml><?xml version="1.0" encoding="utf-8"?>
<worksheet xmlns="http://schemas.openxmlformats.org/spreadsheetml/2006/main" xmlns:r="http://schemas.openxmlformats.org/officeDocument/2006/relationships">
  <sheetPr>
    <tabColor rgb="FFFFFF00"/>
  </sheetPr>
  <dimension ref="A2:K511"/>
  <sheetViews>
    <sheetView view="pageBreakPreview" zoomScaleSheetLayoutView="100" zoomScalePageLayoutView="0" workbookViewId="0" topLeftCell="A1">
      <selection activeCell="F13" sqref="F13"/>
    </sheetView>
  </sheetViews>
  <sheetFormatPr defaultColWidth="11.57421875" defaultRowHeight="12.75"/>
  <cols>
    <col min="1" max="1" width="11.28125" style="3" customWidth="1"/>
    <col min="2" max="2" width="39.7109375" style="3" customWidth="1"/>
    <col min="3" max="3" width="4.140625" style="3" customWidth="1"/>
    <col min="4" max="4" width="8.57421875" style="15" customWidth="1"/>
    <col min="5" max="5" width="9.7109375" style="20" customWidth="1"/>
    <col min="6" max="6" width="12.57421875" style="20" customWidth="1"/>
    <col min="7" max="7" width="10.28125" style="21" customWidth="1"/>
    <col min="8" max="8" width="9.7109375" style="21" customWidth="1"/>
    <col min="9" max="9" width="11.00390625" style="21" customWidth="1"/>
    <col min="10" max="10" width="0" style="20" hidden="1" customWidth="1"/>
    <col min="11" max="11" width="10.421875" style="3" customWidth="1"/>
    <col min="12" max="16384" width="11.57421875" style="3" customWidth="1"/>
  </cols>
  <sheetData>
    <row r="1" ht="60.75" customHeight="1"/>
    <row r="2" spans="3:6" ht="12" customHeight="1">
      <c r="C2" s="164" t="s">
        <v>269</v>
      </c>
      <c r="D2" s="164"/>
      <c r="E2" s="164"/>
      <c r="F2" s="164"/>
    </row>
    <row r="3" spans="1:10" ht="14.25" customHeight="1">
      <c r="A3" s="1"/>
      <c r="B3" s="23" t="s">
        <v>265</v>
      </c>
      <c r="C3" s="1"/>
      <c r="D3" s="5"/>
      <c r="E3" s="24"/>
      <c r="F3" s="24"/>
      <c r="G3" s="25"/>
      <c r="H3" s="25"/>
      <c r="I3" s="25"/>
      <c r="J3" s="24"/>
    </row>
    <row r="4" spans="1:11" ht="33.75">
      <c r="A4" s="6" t="s">
        <v>156</v>
      </c>
      <c r="B4" s="6" t="s">
        <v>157</v>
      </c>
      <c r="C4" s="6" t="s">
        <v>158</v>
      </c>
      <c r="D4" s="6" t="s">
        <v>159</v>
      </c>
      <c r="E4" s="7" t="s">
        <v>289</v>
      </c>
      <c r="F4" s="7" t="s">
        <v>295</v>
      </c>
      <c r="G4" s="7" t="s">
        <v>161</v>
      </c>
      <c r="H4" s="7" t="s">
        <v>278</v>
      </c>
      <c r="I4" s="7" t="s">
        <v>160</v>
      </c>
      <c r="J4" s="7" t="s">
        <v>164</v>
      </c>
      <c r="K4" s="8" t="s">
        <v>165</v>
      </c>
    </row>
    <row r="5" spans="1:11" ht="12">
      <c r="A5" s="6">
        <v>1</v>
      </c>
      <c r="B5" s="9" t="s">
        <v>205</v>
      </c>
      <c r="C5" s="10" t="s">
        <v>166</v>
      </c>
      <c r="D5" s="19">
        <v>50</v>
      </c>
      <c r="E5" s="12"/>
      <c r="F5" s="12"/>
      <c r="G5" s="12"/>
      <c r="H5" s="12"/>
      <c r="I5" s="12"/>
      <c r="J5" s="13"/>
      <c r="K5" s="10"/>
    </row>
    <row r="6" spans="1:11" ht="12">
      <c r="A6" s="6">
        <v>2</v>
      </c>
      <c r="B6" s="9" t="s">
        <v>25</v>
      </c>
      <c r="C6" s="10" t="s">
        <v>166</v>
      </c>
      <c r="D6" s="19">
        <v>10</v>
      </c>
      <c r="E6" s="12"/>
      <c r="F6" s="12"/>
      <c r="G6" s="12"/>
      <c r="H6" s="12"/>
      <c r="I6" s="12"/>
      <c r="J6" s="13"/>
      <c r="K6" s="10"/>
    </row>
    <row r="7" spans="1:11" ht="11.25">
      <c r="A7" s="6"/>
      <c r="B7" s="6"/>
      <c r="C7" s="6"/>
      <c r="D7" s="6"/>
      <c r="E7" s="7"/>
      <c r="F7" s="7" t="s">
        <v>171</v>
      </c>
      <c r="G7" s="12"/>
      <c r="H7" s="12" t="s">
        <v>293</v>
      </c>
      <c r="I7" s="12"/>
      <c r="J7" s="12">
        <f>SUM(J5:J6)</f>
        <v>0</v>
      </c>
      <c r="K7" s="10"/>
    </row>
    <row r="507" ht="14.25" customHeight="1"/>
    <row r="511" spans="2:5" ht="11.25">
      <c r="B511" s="161" t="s">
        <v>70</v>
      </c>
      <c r="C511" s="161"/>
      <c r="D511" s="161"/>
      <c r="E511" s="161"/>
    </row>
  </sheetData>
  <sheetProtection/>
  <mergeCells count="2">
    <mergeCell ref="B511:E511"/>
    <mergeCell ref="C2:F2"/>
  </mergeCells>
  <printOptions/>
  <pageMargins left="0.12222222222222223" right="0.1798611111111111" top="0.26458333333333334" bottom="0.26458333333333334" header="0.027083333333333334" footer="0.027083333333333334"/>
  <pageSetup horizontalDpi="300" verticalDpi="300" orientation="landscape" paperSize="9" scale="90" r:id="rId1"/>
  <headerFooter alignWithMargins="0">
    <oddHeader>&amp;C&amp;A</oddHeader>
    <oddFooter>&amp;CStrona &amp;P</oddFooter>
  </headerFooter>
</worksheet>
</file>

<file path=xl/worksheets/sheet23.xml><?xml version="1.0" encoding="utf-8"?>
<worksheet xmlns="http://schemas.openxmlformats.org/spreadsheetml/2006/main" xmlns:r="http://schemas.openxmlformats.org/officeDocument/2006/relationships">
  <sheetPr>
    <tabColor rgb="FFFFFF00"/>
  </sheetPr>
  <dimension ref="A2:K502"/>
  <sheetViews>
    <sheetView tabSelected="1" zoomScaleSheetLayoutView="75" zoomScalePageLayoutView="0" workbookViewId="0" topLeftCell="A1">
      <selection activeCell="C2" sqref="C2:F2"/>
    </sheetView>
  </sheetViews>
  <sheetFormatPr defaultColWidth="11.57421875" defaultRowHeight="12.75"/>
  <cols>
    <col min="1" max="1" width="12.00390625" style="3" customWidth="1"/>
    <col min="2" max="2" width="50.57421875" style="3" customWidth="1"/>
    <col min="3" max="3" width="5.8515625" style="3" customWidth="1"/>
    <col min="4" max="4" width="6.140625" style="15" customWidth="1"/>
    <col min="5" max="5" width="11.00390625" style="16" customWidth="1"/>
    <col min="6" max="6" width="12.57421875" style="16" customWidth="1"/>
    <col min="7" max="7" width="10.28125" style="35" customWidth="1"/>
    <col min="8" max="8" width="9.7109375" style="35" customWidth="1"/>
    <col min="9" max="9" width="11.00390625" style="35" customWidth="1"/>
    <col min="10" max="10" width="0" style="16" hidden="1" customWidth="1"/>
    <col min="11" max="11" width="13.421875" style="3" customWidth="1"/>
    <col min="12" max="16384" width="11.57421875" style="3" customWidth="1"/>
  </cols>
  <sheetData>
    <row r="2" spans="3:6" ht="12" customHeight="1">
      <c r="C2" s="164" t="s">
        <v>269</v>
      </c>
      <c r="D2" s="164"/>
      <c r="E2" s="164"/>
      <c r="F2" s="164"/>
    </row>
    <row r="3" spans="1:10" ht="12">
      <c r="A3" s="1"/>
      <c r="B3" s="23" t="s">
        <v>297</v>
      </c>
      <c r="C3" s="1"/>
      <c r="D3" s="5"/>
      <c r="E3" s="2"/>
      <c r="F3" s="2"/>
      <c r="G3" s="37"/>
      <c r="H3" s="37"/>
      <c r="I3" s="37"/>
      <c r="J3" s="2"/>
    </row>
    <row r="4" spans="1:11" ht="33.75">
      <c r="A4" s="6" t="s">
        <v>156</v>
      </c>
      <c r="B4" s="6" t="s">
        <v>157</v>
      </c>
      <c r="C4" s="6" t="s">
        <v>158</v>
      </c>
      <c r="D4" s="6" t="s">
        <v>159</v>
      </c>
      <c r="E4" s="7" t="s">
        <v>286</v>
      </c>
      <c r="F4" s="7" t="s">
        <v>296</v>
      </c>
      <c r="G4" s="7" t="s">
        <v>161</v>
      </c>
      <c r="H4" s="7" t="s">
        <v>268</v>
      </c>
      <c r="I4" s="7" t="s">
        <v>160</v>
      </c>
      <c r="J4" s="7" t="s">
        <v>164</v>
      </c>
      <c r="K4" s="8" t="s">
        <v>165</v>
      </c>
    </row>
    <row r="5" spans="1:11" ht="87" customHeight="1">
      <c r="A5" s="6" t="s">
        <v>75</v>
      </c>
      <c r="B5" s="9" t="s">
        <v>244</v>
      </c>
      <c r="C5" s="10" t="s">
        <v>45</v>
      </c>
      <c r="D5" s="18">
        <v>50</v>
      </c>
      <c r="E5" s="12"/>
      <c r="F5" s="12"/>
      <c r="G5" s="12"/>
      <c r="H5" s="12"/>
      <c r="I5" s="12"/>
      <c r="J5" s="13">
        <v>50</v>
      </c>
      <c r="K5" s="10"/>
    </row>
    <row r="6" spans="1:11" ht="72" customHeight="1">
      <c r="A6" s="6" t="s">
        <v>99</v>
      </c>
      <c r="B6" s="9" t="s">
        <v>29</v>
      </c>
      <c r="C6" s="10" t="s">
        <v>166</v>
      </c>
      <c r="D6" s="18">
        <v>150</v>
      </c>
      <c r="E6" s="12"/>
      <c r="F6" s="12"/>
      <c r="G6" s="12"/>
      <c r="H6" s="12"/>
      <c r="I6" s="12"/>
      <c r="J6" s="13">
        <v>35</v>
      </c>
      <c r="K6" s="10"/>
    </row>
    <row r="7" spans="1:10" ht="11.25">
      <c r="A7" s="6"/>
      <c r="B7" s="6"/>
      <c r="C7" s="6"/>
      <c r="D7" s="6"/>
      <c r="E7" s="7"/>
      <c r="F7" s="7" t="s">
        <v>171</v>
      </c>
      <c r="G7" s="12"/>
      <c r="H7" s="12" t="s">
        <v>293</v>
      </c>
      <c r="I7" s="12"/>
      <c r="J7" s="12">
        <f>SUM(J5:J6)</f>
        <v>85</v>
      </c>
    </row>
    <row r="502" spans="2:5" ht="14.25" customHeight="1">
      <c r="B502" s="161" t="s">
        <v>70</v>
      </c>
      <c r="C502" s="161"/>
      <c r="D502" s="161"/>
      <c r="E502" s="161"/>
    </row>
  </sheetData>
  <sheetProtection/>
  <mergeCells count="2">
    <mergeCell ref="B502:E502"/>
    <mergeCell ref="C2:F2"/>
  </mergeCells>
  <printOptions/>
  <pageMargins left="0.30694444444444446" right="0.1798611111111111" top="0.26458333333333334" bottom="0.26458333333333334" header="0.027083333333333334" footer="0.027083333333333334"/>
  <pageSetup horizontalDpi="300" verticalDpi="300" orientation="landscape" paperSize="9" scale="74" r:id="rId1"/>
  <headerFooter alignWithMargins="0">
    <oddHeader>&amp;C&amp;A</oddHeader>
    <oddFooter>&amp;CStrona &amp;P</oddFooter>
  </headerFooter>
  <rowBreaks count="1" manualBreakCount="1">
    <brk id="8" max="255" man="1"/>
  </rowBreaks>
</worksheet>
</file>

<file path=xl/worksheets/sheet24.xml><?xml version="1.0" encoding="utf-8"?>
<worksheet xmlns="http://schemas.openxmlformats.org/spreadsheetml/2006/main" xmlns:r="http://schemas.openxmlformats.org/officeDocument/2006/relationships">
  <sheetPr>
    <tabColor rgb="FFFFFF00"/>
  </sheetPr>
  <dimension ref="A2:K505"/>
  <sheetViews>
    <sheetView view="pageBreakPreview" zoomScale="75" zoomScaleSheetLayoutView="75" zoomScalePageLayoutView="0" workbookViewId="0" topLeftCell="A1">
      <selection activeCell="I35" sqref="I35"/>
    </sheetView>
  </sheetViews>
  <sheetFormatPr defaultColWidth="11.57421875" defaultRowHeight="12.75"/>
  <cols>
    <col min="1" max="1" width="12.00390625" style="3" customWidth="1"/>
    <col min="2" max="2" width="50.57421875" style="3" customWidth="1"/>
    <col min="3" max="3" width="5.8515625" style="3" customWidth="1"/>
    <col min="4" max="4" width="6.140625" style="15" customWidth="1"/>
    <col min="5" max="5" width="10.7109375" style="16" customWidth="1"/>
    <col min="6" max="6" width="12.57421875" style="16" customWidth="1"/>
    <col min="7" max="7" width="10.28125" style="35" customWidth="1"/>
    <col min="8" max="8" width="9.7109375" style="35" customWidth="1"/>
    <col min="9" max="9" width="11.00390625" style="35" customWidth="1"/>
    <col min="10" max="10" width="0" style="16" hidden="1" customWidth="1"/>
    <col min="11" max="11" width="13.421875" style="3" customWidth="1"/>
    <col min="12" max="16384" width="11.57421875" style="3" customWidth="1"/>
  </cols>
  <sheetData>
    <row r="2" spans="3:6" ht="12" customHeight="1">
      <c r="C2" s="164" t="s">
        <v>269</v>
      </c>
      <c r="D2" s="164"/>
      <c r="E2" s="164"/>
      <c r="F2" s="164"/>
    </row>
    <row r="3" spans="1:10" ht="12">
      <c r="A3" s="1"/>
      <c r="B3" s="23" t="s">
        <v>298</v>
      </c>
      <c r="C3" s="1"/>
      <c r="D3" s="5"/>
      <c r="E3" s="2"/>
      <c r="F3" s="2"/>
      <c r="G3" s="37"/>
      <c r="H3" s="37"/>
      <c r="I3" s="37"/>
      <c r="J3" s="2"/>
    </row>
    <row r="4" spans="1:11" ht="33.75">
      <c r="A4" s="6" t="s">
        <v>156</v>
      </c>
      <c r="B4" s="6" t="s">
        <v>157</v>
      </c>
      <c r="C4" s="6" t="s">
        <v>158</v>
      </c>
      <c r="D4" s="6" t="s">
        <v>159</v>
      </c>
      <c r="E4" s="7" t="s">
        <v>282</v>
      </c>
      <c r="F4" s="7" t="s">
        <v>290</v>
      </c>
      <c r="G4" s="7" t="s">
        <v>161</v>
      </c>
      <c r="H4" s="7" t="s">
        <v>275</v>
      </c>
      <c r="I4" s="7" t="s">
        <v>160</v>
      </c>
      <c r="J4" s="7" t="s">
        <v>164</v>
      </c>
      <c r="K4" s="8" t="s">
        <v>165</v>
      </c>
    </row>
    <row r="5" spans="1:11" ht="73.5" customHeight="1">
      <c r="A5" s="6" t="s">
        <v>94</v>
      </c>
      <c r="B5" s="9" t="s">
        <v>186</v>
      </c>
      <c r="C5" s="10" t="s">
        <v>166</v>
      </c>
      <c r="D5" s="18">
        <v>3000</v>
      </c>
      <c r="E5" s="12"/>
      <c r="F5" s="12"/>
      <c r="G5" s="12"/>
      <c r="H5" s="12"/>
      <c r="I5" s="12"/>
      <c r="J5" s="174">
        <f>750*3</f>
        <v>2250</v>
      </c>
      <c r="K5" s="105"/>
    </row>
    <row r="6" spans="1:11" ht="30" customHeight="1">
      <c r="A6" s="6" t="s">
        <v>76</v>
      </c>
      <c r="B6" s="113" t="s">
        <v>193</v>
      </c>
      <c r="C6" s="10" t="s">
        <v>166</v>
      </c>
      <c r="D6" s="18">
        <v>100</v>
      </c>
      <c r="E6" s="12"/>
      <c r="F6" s="12"/>
      <c r="G6" s="12"/>
      <c r="H6" s="12"/>
      <c r="I6" s="12"/>
      <c r="J6" s="174">
        <v>10</v>
      </c>
      <c r="K6" s="105"/>
    </row>
    <row r="7" spans="1:11" ht="21" customHeight="1">
      <c r="A7" s="6" t="s">
        <v>78</v>
      </c>
      <c r="B7" s="113" t="s">
        <v>192</v>
      </c>
      <c r="C7" s="10" t="s">
        <v>166</v>
      </c>
      <c r="D7" s="18">
        <v>5</v>
      </c>
      <c r="E7" s="12"/>
      <c r="F7" s="12"/>
      <c r="G7" s="12"/>
      <c r="H7" s="12"/>
      <c r="I7" s="12"/>
      <c r="J7" s="174">
        <v>10</v>
      </c>
      <c r="K7" s="105"/>
    </row>
    <row r="8" spans="1:11" ht="29.25" customHeight="1">
      <c r="A8" s="6" t="s">
        <v>97</v>
      </c>
      <c r="B8" s="113" t="s">
        <v>191</v>
      </c>
      <c r="C8" s="10" t="s">
        <v>166</v>
      </c>
      <c r="D8" s="18">
        <v>100</v>
      </c>
      <c r="E8" s="12"/>
      <c r="F8" s="12"/>
      <c r="G8" s="12"/>
      <c r="H8" s="12"/>
      <c r="I8" s="12"/>
      <c r="J8" s="174">
        <v>10</v>
      </c>
      <c r="K8" s="105"/>
    </row>
    <row r="9" spans="1:11" ht="21" customHeight="1">
      <c r="A9" s="6" t="s">
        <v>98</v>
      </c>
      <c r="B9" s="112" t="s">
        <v>144</v>
      </c>
      <c r="C9" s="105" t="s">
        <v>166</v>
      </c>
      <c r="D9" s="109">
        <v>50</v>
      </c>
      <c r="E9" s="110"/>
      <c r="F9" s="12"/>
      <c r="G9" s="12"/>
      <c r="H9" s="12"/>
      <c r="I9" s="12"/>
      <c r="J9" s="175">
        <v>10</v>
      </c>
      <c r="K9" s="105"/>
    </row>
    <row r="10" spans="1:11" ht="11.25">
      <c r="A10" s="6"/>
      <c r="B10" s="6"/>
      <c r="C10" s="6"/>
      <c r="D10" s="6"/>
      <c r="E10" s="7"/>
      <c r="F10" s="7" t="s">
        <v>171</v>
      </c>
      <c r="G10" s="12"/>
      <c r="H10" s="12" t="s">
        <v>293</v>
      </c>
      <c r="I10" s="12"/>
      <c r="J10" s="14">
        <f>SUM(J5:J9)</f>
        <v>2290</v>
      </c>
      <c r="K10" s="150"/>
    </row>
    <row r="505" spans="1:11" s="16" customFormat="1" ht="14.25" customHeight="1">
      <c r="A505" s="3"/>
      <c r="B505" s="161" t="s">
        <v>70</v>
      </c>
      <c r="C505" s="161"/>
      <c r="D505" s="161"/>
      <c r="E505" s="161"/>
      <c r="G505" s="35"/>
      <c r="H505" s="35"/>
      <c r="I505" s="35"/>
      <c r="K505" s="3"/>
    </row>
  </sheetData>
  <sheetProtection/>
  <mergeCells count="2">
    <mergeCell ref="B505:E505"/>
    <mergeCell ref="C2:F2"/>
  </mergeCells>
  <printOptions/>
  <pageMargins left="0.30694444444444446" right="0.1798611111111111" top="0.26458333333333334" bottom="0.26458333333333334" header="0.027083333333333334" footer="0.027083333333333334"/>
  <pageSetup horizontalDpi="300" verticalDpi="300" orientation="landscape" paperSize="9" scale="74" r:id="rId1"/>
  <headerFooter alignWithMargins="0">
    <oddHeader>&amp;C&amp;A</oddHeader>
    <oddFooter>&amp;CStrona &amp;P</oddFooter>
  </headerFooter>
  <rowBreaks count="1" manualBreakCount="1">
    <brk id="11" max="255" man="1"/>
  </rowBreaks>
</worksheet>
</file>

<file path=xl/worksheets/sheet25.xml><?xml version="1.0" encoding="utf-8"?>
<worksheet xmlns="http://schemas.openxmlformats.org/spreadsheetml/2006/main" xmlns:r="http://schemas.openxmlformats.org/officeDocument/2006/relationships">
  <sheetPr>
    <tabColor rgb="FFFFFF00"/>
  </sheetPr>
  <dimension ref="A2:K506"/>
  <sheetViews>
    <sheetView view="pageBreakPreview" zoomScale="75" zoomScaleSheetLayoutView="75" zoomScalePageLayoutView="0" workbookViewId="0" topLeftCell="A13">
      <selection activeCell="G6" sqref="G6"/>
    </sheetView>
  </sheetViews>
  <sheetFormatPr defaultColWidth="11.57421875" defaultRowHeight="12.75"/>
  <cols>
    <col min="1" max="1" width="11.7109375" style="3" customWidth="1"/>
    <col min="2" max="2" width="48.7109375" style="3" customWidth="1"/>
    <col min="3" max="3" width="4.140625" style="3" customWidth="1"/>
    <col min="4" max="4" width="7.28125" style="15" customWidth="1"/>
    <col min="5" max="5" width="10.421875" style="16" customWidth="1"/>
    <col min="6" max="6" width="12.57421875" style="16" customWidth="1"/>
    <col min="7" max="7" width="10.28125" style="35" customWidth="1"/>
    <col min="8" max="8" width="9.7109375" style="35" customWidth="1"/>
    <col min="9" max="9" width="11.00390625" style="35" customWidth="1"/>
    <col min="10" max="10" width="0" style="3" hidden="1" customWidth="1"/>
    <col min="11" max="11" width="11.140625" style="3" customWidth="1"/>
    <col min="12" max="16384" width="11.57421875" style="3" customWidth="1"/>
  </cols>
  <sheetData>
    <row r="2" spans="3:6" ht="12" customHeight="1">
      <c r="C2" s="164" t="s">
        <v>269</v>
      </c>
      <c r="D2" s="164"/>
      <c r="E2" s="164"/>
      <c r="F2" s="164"/>
    </row>
    <row r="3" spans="1:9" ht="12">
      <c r="A3" s="1"/>
      <c r="B3" s="23" t="s">
        <v>30</v>
      </c>
      <c r="C3" s="1"/>
      <c r="D3" s="5"/>
      <c r="E3" s="2"/>
      <c r="F3" s="2"/>
      <c r="G3" s="37"/>
      <c r="H3" s="37"/>
      <c r="I3" s="37"/>
    </row>
    <row r="4" spans="1:11" ht="33.75">
      <c r="A4" s="6" t="s">
        <v>156</v>
      </c>
      <c r="B4" s="6" t="s">
        <v>157</v>
      </c>
      <c r="C4" s="6" t="s">
        <v>158</v>
      </c>
      <c r="D4" s="6" t="s">
        <v>159</v>
      </c>
      <c r="E4" s="7" t="s">
        <v>266</v>
      </c>
      <c r="F4" s="7" t="s">
        <v>296</v>
      </c>
      <c r="G4" s="7" t="s">
        <v>161</v>
      </c>
      <c r="H4" s="7" t="s">
        <v>268</v>
      </c>
      <c r="I4" s="7" t="s">
        <v>160</v>
      </c>
      <c r="J4" s="7" t="s">
        <v>164</v>
      </c>
      <c r="K4" s="8" t="s">
        <v>165</v>
      </c>
    </row>
    <row r="5" spans="1:11" ht="30" customHeight="1">
      <c r="A5" s="6" t="s">
        <v>95</v>
      </c>
      <c r="B5" s="117" t="s">
        <v>181</v>
      </c>
      <c r="C5" s="10" t="s">
        <v>166</v>
      </c>
      <c r="D5" s="18">
        <v>10</v>
      </c>
      <c r="E5" s="12"/>
      <c r="F5" s="12"/>
      <c r="G5" s="12"/>
      <c r="H5" s="12"/>
      <c r="I5" s="12"/>
      <c r="J5" s="13">
        <v>2</v>
      </c>
      <c r="K5" s="10"/>
    </row>
    <row r="6" spans="1:11" ht="24">
      <c r="A6" s="6" t="s">
        <v>96</v>
      </c>
      <c r="B6" s="119" t="s">
        <v>182</v>
      </c>
      <c r="C6" s="10" t="s">
        <v>166</v>
      </c>
      <c r="D6" s="18">
        <v>60</v>
      </c>
      <c r="E6" s="12"/>
      <c r="F6" s="12"/>
      <c r="G6" s="12"/>
      <c r="H6" s="12"/>
      <c r="I6" s="12"/>
      <c r="J6" s="13"/>
      <c r="K6" s="10"/>
    </row>
    <row r="7" spans="1:11" ht="36">
      <c r="A7" s="6" t="s">
        <v>71</v>
      </c>
      <c r="B7" s="120" t="s">
        <v>183</v>
      </c>
      <c r="C7" s="10" t="s">
        <v>166</v>
      </c>
      <c r="D7" s="18">
        <v>30</v>
      </c>
      <c r="E7" s="12"/>
      <c r="F7" s="12"/>
      <c r="G7" s="12"/>
      <c r="H7" s="12"/>
      <c r="I7" s="12"/>
      <c r="J7" s="13">
        <v>0</v>
      </c>
      <c r="K7" s="10"/>
    </row>
    <row r="8" spans="1:11" ht="29.25" customHeight="1">
      <c r="A8" s="6" t="s">
        <v>97</v>
      </c>
      <c r="B8" s="117" t="s">
        <v>81</v>
      </c>
      <c r="C8" s="10" t="s">
        <v>166</v>
      </c>
      <c r="D8" s="18">
        <v>1000</v>
      </c>
      <c r="E8" s="12"/>
      <c r="F8" s="12"/>
      <c r="G8" s="12"/>
      <c r="H8" s="12"/>
      <c r="I8" s="12"/>
      <c r="J8" s="13">
        <v>1250</v>
      </c>
      <c r="K8" s="10"/>
    </row>
    <row r="9" spans="1:11" ht="51.75" customHeight="1">
      <c r="A9" s="6" t="s">
        <v>98</v>
      </c>
      <c r="B9" s="28" t="s">
        <v>34</v>
      </c>
      <c r="C9" s="10" t="s">
        <v>166</v>
      </c>
      <c r="D9" s="18">
        <v>50</v>
      </c>
      <c r="E9" s="12"/>
      <c r="F9" s="12"/>
      <c r="G9" s="12"/>
      <c r="H9" s="12"/>
      <c r="I9" s="12"/>
      <c r="J9" s="13">
        <v>760</v>
      </c>
      <c r="K9" s="10"/>
    </row>
    <row r="10" spans="1:11" ht="29.25" customHeight="1">
      <c r="A10" s="6" t="s">
        <v>101</v>
      </c>
      <c r="B10" s="117" t="s">
        <v>35</v>
      </c>
      <c r="C10" s="10" t="s">
        <v>166</v>
      </c>
      <c r="D10" s="18">
        <v>1000</v>
      </c>
      <c r="E10" s="12"/>
      <c r="F10" s="12"/>
      <c r="G10" s="12"/>
      <c r="H10" s="12"/>
      <c r="I10" s="12"/>
      <c r="J10" s="13">
        <v>200</v>
      </c>
      <c r="K10" s="10"/>
    </row>
    <row r="11" spans="1:11" ht="18" customHeight="1">
      <c r="A11" s="6" t="s">
        <v>104</v>
      </c>
      <c r="B11" s="117" t="s">
        <v>36</v>
      </c>
      <c r="C11" s="10" t="s">
        <v>166</v>
      </c>
      <c r="D11" s="18">
        <v>50</v>
      </c>
      <c r="E11" s="12"/>
      <c r="F11" s="12"/>
      <c r="G11" s="12"/>
      <c r="H11" s="12"/>
      <c r="I11" s="12"/>
      <c r="J11" s="13">
        <v>250</v>
      </c>
      <c r="K11" s="10"/>
    </row>
    <row r="12" spans="1:11" ht="19.5" customHeight="1">
      <c r="A12" s="6" t="s">
        <v>126</v>
      </c>
      <c r="B12" s="117" t="s">
        <v>37</v>
      </c>
      <c r="C12" s="10" t="s">
        <v>166</v>
      </c>
      <c r="D12" s="18">
        <v>200</v>
      </c>
      <c r="E12" s="12"/>
      <c r="F12" s="12"/>
      <c r="G12" s="12"/>
      <c r="H12" s="12"/>
      <c r="I12" s="12"/>
      <c r="J12" s="13">
        <v>0</v>
      </c>
      <c r="K12" s="10"/>
    </row>
    <row r="13" spans="1:11" ht="24" customHeight="1">
      <c r="A13" s="6" t="s">
        <v>127</v>
      </c>
      <c r="B13" s="28" t="s">
        <v>38</v>
      </c>
      <c r="C13" s="10" t="s">
        <v>166</v>
      </c>
      <c r="D13" s="18">
        <v>10</v>
      </c>
      <c r="E13" s="12"/>
      <c r="F13" s="12"/>
      <c r="G13" s="12"/>
      <c r="H13" s="12"/>
      <c r="I13" s="12"/>
      <c r="J13" s="13">
        <v>0</v>
      </c>
      <c r="K13" s="10"/>
    </row>
    <row r="14" spans="1:11" ht="28.5" customHeight="1">
      <c r="A14" s="6" t="s">
        <v>149</v>
      </c>
      <c r="B14" s="28" t="s">
        <v>39</v>
      </c>
      <c r="C14" s="10" t="s">
        <v>166</v>
      </c>
      <c r="D14" s="18">
        <v>100</v>
      </c>
      <c r="E14" s="12"/>
      <c r="F14" s="12"/>
      <c r="G14" s="12"/>
      <c r="H14" s="12"/>
      <c r="I14" s="12"/>
      <c r="J14" s="13">
        <v>0</v>
      </c>
      <c r="K14" s="10"/>
    </row>
    <row r="15" spans="1:11" ht="39" customHeight="1">
      <c r="A15" s="6" t="s">
        <v>41</v>
      </c>
      <c r="B15" s="28" t="s">
        <v>6</v>
      </c>
      <c r="C15" s="10" t="s">
        <v>166</v>
      </c>
      <c r="D15" s="18">
        <v>10</v>
      </c>
      <c r="E15" s="12"/>
      <c r="F15" s="12"/>
      <c r="G15" s="12"/>
      <c r="H15" s="12"/>
      <c r="I15" s="12"/>
      <c r="J15" s="13">
        <v>0</v>
      </c>
      <c r="K15" s="10"/>
    </row>
    <row r="16" spans="1:11" ht="33.75">
      <c r="A16" s="6" t="s">
        <v>42</v>
      </c>
      <c r="B16" s="28" t="s">
        <v>7</v>
      </c>
      <c r="C16" s="10" t="s">
        <v>166</v>
      </c>
      <c r="D16" s="18">
        <v>10</v>
      </c>
      <c r="E16" s="12"/>
      <c r="F16" s="12"/>
      <c r="G16" s="12"/>
      <c r="H16" s="12"/>
      <c r="I16" s="12"/>
      <c r="J16" s="13">
        <v>0</v>
      </c>
      <c r="K16" s="10"/>
    </row>
    <row r="17" spans="1:11" ht="27" customHeight="1">
      <c r="A17" s="6" t="s">
        <v>140</v>
      </c>
      <c r="B17" s="28" t="s">
        <v>85</v>
      </c>
      <c r="C17" s="10" t="s">
        <v>166</v>
      </c>
      <c r="D17" s="18">
        <v>10</v>
      </c>
      <c r="E17" s="12"/>
      <c r="F17" s="12"/>
      <c r="G17" s="12"/>
      <c r="H17" s="12"/>
      <c r="I17" s="12"/>
      <c r="J17" s="13">
        <v>0</v>
      </c>
      <c r="K17" s="10"/>
    </row>
    <row r="18" spans="1:11" ht="42.75" customHeight="1">
      <c r="A18" s="6" t="s">
        <v>141</v>
      </c>
      <c r="B18" s="28" t="s">
        <v>86</v>
      </c>
      <c r="C18" s="10" t="s">
        <v>166</v>
      </c>
      <c r="D18" s="18">
        <v>10</v>
      </c>
      <c r="E18" s="12"/>
      <c r="F18" s="12"/>
      <c r="G18" s="12"/>
      <c r="H18" s="12"/>
      <c r="I18" s="12"/>
      <c r="J18" s="13">
        <v>0</v>
      </c>
      <c r="K18" s="10"/>
    </row>
    <row r="19" spans="1:11" ht="68.25">
      <c r="A19" s="6" t="s">
        <v>43</v>
      </c>
      <c r="B19" s="28" t="s">
        <v>87</v>
      </c>
      <c r="C19" s="10" t="s">
        <v>166</v>
      </c>
      <c r="D19" s="18">
        <v>10</v>
      </c>
      <c r="E19" s="12"/>
      <c r="F19" s="12"/>
      <c r="G19" s="12"/>
      <c r="H19" s="12"/>
      <c r="I19" s="12"/>
      <c r="J19" s="13">
        <v>0</v>
      </c>
      <c r="K19" s="10"/>
    </row>
    <row r="20" spans="1:11" ht="110.25" customHeight="1">
      <c r="A20" s="6" t="s">
        <v>118</v>
      </c>
      <c r="B20" s="117" t="s">
        <v>8</v>
      </c>
      <c r="C20" s="10" t="s">
        <v>166</v>
      </c>
      <c r="D20" s="18">
        <v>60</v>
      </c>
      <c r="E20" s="12"/>
      <c r="F20" s="12"/>
      <c r="G20" s="12"/>
      <c r="H20" s="12"/>
      <c r="I20" s="12"/>
      <c r="J20" s="13">
        <v>110</v>
      </c>
      <c r="K20" s="10"/>
    </row>
    <row r="21" spans="1:11" ht="33.75">
      <c r="A21" s="6" t="s">
        <v>15</v>
      </c>
      <c r="B21" s="28" t="s">
        <v>9</v>
      </c>
      <c r="C21" s="10" t="s">
        <v>166</v>
      </c>
      <c r="D21" s="18">
        <v>10</v>
      </c>
      <c r="E21" s="12"/>
      <c r="F21" s="12"/>
      <c r="G21" s="12"/>
      <c r="H21" s="12"/>
      <c r="I21" s="12"/>
      <c r="J21" s="13"/>
      <c r="K21" s="10"/>
    </row>
    <row r="22" spans="1:11" ht="37.5" customHeight="1">
      <c r="A22" s="6" t="s">
        <v>88</v>
      </c>
      <c r="B22" s="117" t="s">
        <v>10</v>
      </c>
      <c r="C22" s="10" t="s">
        <v>166</v>
      </c>
      <c r="D22" s="18">
        <v>10</v>
      </c>
      <c r="E22" s="12"/>
      <c r="F22" s="12"/>
      <c r="G22" s="12"/>
      <c r="H22" s="12"/>
      <c r="I22" s="12"/>
      <c r="J22" s="13">
        <v>20</v>
      </c>
      <c r="K22" s="10"/>
    </row>
    <row r="23" spans="1:10" ht="11.25">
      <c r="A23" s="6"/>
      <c r="B23" s="6"/>
      <c r="C23" s="6"/>
      <c r="D23" s="6"/>
      <c r="E23" s="7"/>
      <c r="F23" s="7" t="s">
        <v>171</v>
      </c>
      <c r="G23" s="12"/>
      <c r="H23" s="12" t="s">
        <v>293</v>
      </c>
      <c r="I23" s="12"/>
      <c r="J23" s="12">
        <f>SUM(J5:J22)</f>
        <v>2592</v>
      </c>
    </row>
    <row r="506" spans="2:5" ht="11.25">
      <c r="B506" s="161" t="s">
        <v>70</v>
      </c>
      <c r="C506" s="161"/>
      <c r="D506" s="161"/>
      <c r="E506" s="161"/>
    </row>
  </sheetData>
  <sheetProtection/>
  <mergeCells count="2">
    <mergeCell ref="B506:E506"/>
    <mergeCell ref="C2:F2"/>
  </mergeCells>
  <printOptions/>
  <pageMargins left="0.12222222222222223" right="0.1798611111111111" top="0.26458333333333334" bottom="0.26458333333333334" header="0.027083333333333334" footer="0.027083333333333334"/>
  <pageSetup horizontalDpi="300" verticalDpi="300" orientation="landscape" paperSize="9" scale="87" r:id="rId1"/>
  <headerFooter alignWithMargins="0">
    <oddHeader>&amp;C&amp;A</oddHeader>
    <oddFooter>&amp;CStrona &amp;P</oddFooter>
  </headerFooter>
  <rowBreaks count="1" manualBreakCount="1">
    <brk id="23" max="255" man="1"/>
  </rowBreaks>
</worksheet>
</file>

<file path=xl/worksheets/sheet26.xml><?xml version="1.0" encoding="utf-8"?>
<worksheet xmlns="http://schemas.openxmlformats.org/spreadsheetml/2006/main" xmlns:r="http://schemas.openxmlformats.org/officeDocument/2006/relationships">
  <sheetPr>
    <tabColor rgb="FFFFFF00"/>
  </sheetPr>
  <dimension ref="A2:K525"/>
  <sheetViews>
    <sheetView view="pageBreakPreview" zoomScale="75" zoomScaleSheetLayoutView="75" zoomScalePageLayoutView="0" workbookViewId="0" topLeftCell="A1">
      <selection activeCell="H5" sqref="H5"/>
    </sheetView>
  </sheetViews>
  <sheetFormatPr defaultColWidth="11.57421875" defaultRowHeight="12.75"/>
  <cols>
    <col min="1" max="1" width="4.421875" style="3" customWidth="1"/>
    <col min="2" max="2" width="51.421875" style="3" customWidth="1"/>
    <col min="3" max="3" width="4.140625" style="3" customWidth="1"/>
    <col min="4" max="4" width="4.57421875" style="3" customWidth="1"/>
    <col min="5" max="5" width="11.7109375" style="16" customWidth="1"/>
    <col min="6" max="6" width="10.8515625" style="16" customWidth="1"/>
    <col min="7" max="7" width="11.00390625" style="16" customWidth="1"/>
    <col min="8" max="8" width="8.00390625" style="16" customWidth="1"/>
    <col min="9" max="9" width="11.00390625" style="16" customWidth="1"/>
    <col min="10" max="10" width="0" style="3" hidden="1" customWidth="1"/>
    <col min="11" max="11" width="11.140625" style="3" customWidth="1"/>
    <col min="12" max="16384" width="11.57421875" style="3" customWidth="1"/>
  </cols>
  <sheetData>
    <row r="1" ht="60.75" customHeight="1"/>
    <row r="2" spans="4:7" ht="11.25">
      <c r="D2" s="164" t="s">
        <v>269</v>
      </c>
      <c r="E2" s="164"/>
      <c r="F2" s="164"/>
      <c r="G2" s="164"/>
    </row>
    <row r="3" ht="22.5" customHeight="1">
      <c r="B3" s="23" t="s">
        <v>89</v>
      </c>
    </row>
    <row r="4" spans="1:11" ht="33.75">
      <c r="A4" s="6" t="s">
        <v>156</v>
      </c>
      <c r="B4" s="6" t="s">
        <v>157</v>
      </c>
      <c r="C4" s="6" t="s">
        <v>158</v>
      </c>
      <c r="D4" s="6" t="s">
        <v>159</v>
      </c>
      <c r="E4" s="7" t="s">
        <v>282</v>
      </c>
      <c r="F4" s="7" t="s">
        <v>299</v>
      </c>
      <c r="G4" s="7" t="s">
        <v>161</v>
      </c>
      <c r="H4" s="7" t="s">
        <v>268</v>
      </c>
      <c r="I4" s="7" t="s">
        <v>160</v>
      </c>
      <c r="J4" s="7" t="s">
        <v>164</v>
      </c>
      <c r="K4" s="8" t="s">
        <v>165</v>
      </c>
    </row>
    <row r="5" spans="1:11" ht="79.5">
      <c r="A5" s="6">
        <v>2</v>
      </c>
      <c r="B5" s="9" t="s">
        <v>90</v>
      </c>
      <c r="C5" s="10" t="s">
        <v>128</v>
      </c>
      <c r="D5" s="11">
        <v>15</v>
      </c>
      <c r="E5" s="12"/>
      <c r="F5" s="12"/>
      <c r="G5" s="12"/>
      <c r="H5" s="12"/>
      <c r="I5" s="12"/>
      <c r="J5" s="13">
        <v>2</v>
      </c>
      <c r="K5" s="10"/>
    </row>
    <row r="11" ht="11.25">
      <c r="K11" s="70"/>
    </row>
    <row r="12" ht="11.25">
      <c r="K12" s="70"/>
    </row>
    <row r="13" ht="11.25">
      <c r="K13" s="70"/>
    </row>
    <row r="14" ht="11.25">
      <c r="K14" s="70"/>
    </row>
    <row r="15" ht="11.25">
      <c r="K15" s="70"/>
    </row>
    <row r="16" ht="11.25">
      <c r="K16" s="70"/>
    </row>
    <row r="17" ht="11.25">
      <c r="K17" s="70"/>
    </row>
    <row r="18" ht="11.25">
      <c r="K18" s="70"/>
    </row>
    <row r="19" ht="11.25">
      <c r="K19" s="70"/>
    </row>
    <row r="20" ht="11.25">
      <c r="K20" s="70"/>
    </row>
    <row r="21" ht="11.25">
      <c r="K21" s="70"/>
    </row>
    <row r="22" ht="11.25">
      <c r="K22" s="70"/>
    </row>
    <row r="23" ht="11.25">
      <c r="K23" s="70"/>
    </row>
    <row r="24" ht="11.25">
      <c r="K24" s="70"/>
    </row>
    <row r="25" ht="11.25">
      <c r="K25" s="70"/>
    </row>
    <row r="26" ht="11.25">
      <c r="K26" s="70"/>
    </row>
    <row r="27" ht="11.25">
      <c r="K27" s="70"/>
    </row>
    <row r="28" ht="11.25">
      <c r="K28" s="70"/>
    </row>
    <row r="29" ht="11.25">
      <c r="K29" s="70"/>
    </row>
    <row r="30" ht="11.25">
      <c r="K30" s="70"/>
    </row>
    <row r="31" ht="11.25">
      <c r="K31" s="70"/>
    </row>
    <row r="32" ht="11.25">
      <c r="K32" s="70"/>
    </row>
    <row r="33" ht="11.25">
      <c r="K33" s="70"/>
    </row>
    <row r="34" ht="11.25">
      <c r="K34" s="70"/>
    </row>
    <row r="35" ht="11.25">
      <c r="K35" s="70"/>
    </row>
    <row r="36" ht="11.25">
      <c r="K36" s="70"/>
    </row>
    <row r="37" ht="11.25">
      <c r="K37" s="70"/>
    </row>
    <row r="38" ht="11.25">
      <c r="K38" s="70"/>
    </row>
    <row r="39" ht="11.25">
      <c r="K39" s="70"/>
    </row>
    <row r="40" ht="11.25">
      <c r="K40" s="70"/>
    </row>
    <row r="41" ht="11.25">
      <c r="K41" s="70"/>
    </row>
    <row r="42" ht="11.25">
      <c r="K42" s="70"/>
    </row>
    <row r="43" ht="11.25">
      <c r="K43" s="70"/>
    </row>
    <row r="44" ht="11.25">
      <c r="K44" s="70"/>
    </row>
    <row r="45" ht="11.25">
      <c r="K45" s="70"/>
    </row>
    <row r="46" ht="11.25">
      <c r="K46" s="70"/>
    </row>
    <row r="47" ht="11.25">
      <c r="K47" s="70"/>
    </row>
    <row r="48" ht="11.25">
      <c r="K48" s="70"/>
    </row>
    <row r="525" spans="2:5" ht="11.25">
      <c r="B525" s="161" t="s">
        <v>70</v>
      </c>
      <c r="C525" s="161"/>
      <c r="D525" s="161"/>
      <c r="E525" s="161"/>
    </row>
  </sheetData>
  <sheetProtection/>
  <mergeCells count="2">
    <mergeCell ref="B525:E525"/>
    <mergeCell ref="D2:G2"/>
  </mergeCells>
  <printOptions/>
  <pageMargins left="0.12222222222222223" right="0.1798611111111111" top="0.5486111111111112" bottom="0.26458333333333334" header="0.3111111111111111" footer="0.027083333333333334"/>
  <pageSetup horizontalDpi="300" verticalDpi="300" orientation="landscape" paperSize="9" scale="93" r:id="rId1"/>
  <headerFooter alignWithMargins="0">
    <oddHeader>&amp;C&amp;A</oddHeader>
    <oddFooter>&amp;CStrona &amp;P</oddFooter>
  </headerFooter>
</worksheet>
</file>

<file path=xl/worksheets/sheet27.xml><?xml version="1.0" encoding="utf-8"?>
<worksheet xmlns="http://schemas.openxmlformats.org/spreadsheetml/2006/main" xmlns:r="http://schemas.openxmlformats.org/officeDocument/2006/relationships">
  <sheetPr>
    <tabColor rgb="FFFFFF00"/>
  </sheetPr>
  <dimension ref="A4:K528"/>
  <sheetViews>
    <sheetView view="pageBreakPreview" zoomScale="75" zoomScaleSheetLayoutView="75" zoomScalePageLayoutView="0" workbookViewId="0" topLeftCell="A1">
      <selection activeCell="B5" sqref="B5"/>
    </sheetView>
  </sheetViews>
  <sheetFormatPr defaultColWidth="11.7109375" defaultRowHeight="12.75"/>
  <cols>
    <col min="1" max="1" width="4.421875" style="4" customWidth="1"/>
    <col min="2" max="2" width="39.28125" style="4" customWidth="1"/>
    <col min="3" max="3" width="7.140625" style="4" customWidth="1"/>
    <col min="4" max="4" width="6.421875" style="4" customWidth="1"/>
    <col min="5" max="5" width="12.28125" style="4" customWidth="1"/>
    <col min="6" max="6" width="10.57421875" style="4" customWidth="1"/>
    <col min="7" max="7" width="8.8515625" style="4" customWidth="1"/>
    <col min="8" max="9" width="8.7109375" style="4" customWidth="1"/>
    <col min="10" max="10" width="0" style="4" hidden="1" customWidth="1"/>
    <col min="11" max="11" width="11.421875" style="3" customWidth="1"/>
    <col min="12" max="16384" width="11.7109375" style="4" customWidth="1"/>
  </cols>
  <sheetData>
    <row r="3" ht="39" customHeight="1"/>
    <row r="4" spans="4:6" ht="11.25">
      <c r="D4" s="176" t="s">
        <v>269</v>
      </c>
      <c r="E4" s="176"/>
      <c r="F4" s="176"/>
    </row>
    <row r="5" spans="1:9" ht="18" customHeight="1">
      <c r="A5" s="71"/>
      <c r="B5" s="71" t="s">
        <v>301</v>
      </c>
      <c r="C5" s="71"/>
      <c r="D5" s="72"/>
      <c r="E5" s="72"/>
      <c r="F5" s="72"/>
      <c r="G5" s="72"/>
      <c r="H5" s="72"/>
      <c r="I5" s="72"/>
    </row>
    <row r="6" spans="1:11" ht="45">
      <c r="A6" s="6" t="s">
        <v>156</v>
      </c>
      <c r="B6" s="6" t="s">
        <v>157</v>
      </c>
      <c r="C6" s="6" t="s">
        <v>158</v>
      </c>
      <c r="D6" s="6" t="s">
        <v>159</v>
      </c>
      <c r="E6" s="7" t="s">
        <v>282</v>
      </c>
      <c r="F6" s="7" t="s">
        <v>300</v>
      </c>
      <c r="G6" s="7" t="s">
        <v>161</v>
      </c>
      <c r="H6" s="7" t="s">
        <v>268</v>
      </c>
      <c r="I6" s="7" t="s">
        <v>160</v>
      </c>
      <c r="J6" s="7" t="s">
        <v>164</v>
      </c>
      <c r="K6" s="8" t="s">
        <v>165</v>
      </c>
    </row>
    <row r="7" spans="1:11" ht="89.25" customHeight="1">
      <c r="A7" s="6">
        <v>2</v>
      </c>
      <c r="B7" s="9" t="s">
        <v>11</v>
      </c>
      <c r="C7" s="10" t="s">
        <v>166</v>
      </c>
      <c r="D7" s="40">
        <v>100</v>
      </c>
      <c r="E7" s="12"/>
      <c r="F7" s="12"/>
      <c r="G7" s="12"/>
      <c r="H7" s="12"/>
      <c r="I7" s="12"/>
      <c r="J7" s="13"/>
      <c r="K7" s="10"/>
    </row>
    <row r="8" ht="11.25">
      <c r="K8" s="4"/>
    </row>
    <row r="9" ht="11.25">
      <c r="K9" s="4"/>
    </row>
    <row r="10" ht="11.25">
      <c r="K10" s="4"/>
    </row>
    <row r="11" ht="11.25">
      <c r="K11" s="4"/>
    </row>
    <row r="12" ht="11.25">
      <c r="K12" s="4"/>
    </row>
    <row r="13" ht="11.25">
      <c r="K13" s="4"/>
    </row>
    <row r="14" ht="11.25">
      <c r="K14" s="4"/>
    </row>
    <row r="15" ht="11.25">
      <c r="K15" s="4"/>
    </row>
    <row r="16" ht="11.25">
      <c r="K16" s="70"/>
    </row>
    <row r="17" ht="11.25">
      <c r="K17" s="70"/>
    </row>
    <row r="18" ht="11.25">
      <c r="K18" s="70"/>
    </row>
    <row r="19" ht="11.25">
      <c r="K19" s="70"/>
    </row>
    <row r="20" ht="11.25">
      <c r="K20" s="70"/>
    </row>
    <row r="21" ht="11.25">
      <c r="K21" s="70"/>
    </row>
    <row r="22" ht="11.25">
      <c r="K22" s="70"/>
    </row>
    <row r="23" ht="11.25">
      <c r="K23" s="70"/>
    </row>
    <row r="24" ht="11.25">
      <c r="K24" s="70"/>
    </row>
    <row r="25" ht="11.25">
      <c r="K25" s="70"/>
    </row>
    <row r="26" ht="11.25">
      <c r="K26" s="70"/>
    </row>
    <row r="27" ht="11.25">
      <c r="K27" s="70"/>
    </row>
    <row r="28" ht="11.25">
      <c r="K28" s="70"/>
    </row>
    <row r="29" ht="11.25">
      <c r="K29" s="70"/>
    </row>
    <row r="30" ht="11.25">
      <c r="K30" s="70"/>
    </row>
    <row r="31" ht="11.25">
      <c r="K31" s="70"/>
    </row>
    <row r="32" ht="11.25">
      <c r="K32" s="70"/>
    </row>
    <row r="33" ht="11.25">
      <c r="K33" s="70"/>
    </row>
    <row r="34" ht="11.25">
      <c r="K34" s="70"/>
    </row>
    <row r="35" ht="11.25">
      <c r="K35" s="70"/>
    </row>
    <row r="36" ht="11.25">
      <c r="K36" s="70"/>
    </row>
    <row r="37" ht="11.25">
      <c r="K37" s="70"/>
    </row>
    <row r="38" ht="11.25">
      <c r="K38" s="70"/>
    </row>
    <row r="39" ht="11.25">
      <c r="K39" s="70"/>
    </row>
    <row r="40" ht="11.25">
      <c r="K40" s="70"/>
    </row>
    <row r="41" ht="11.25">
      <c r="K41" s="70"/>
    </row>
    <row r="42" ht="11.25">
      <c r="K42" s="70"/>
    </row>
    <row r="43" ht="11.25">
      <c r="K43" s="70"/>
    </row>
    <row r="44" ht="11.25">
      <c r="K44" s="70"/>
    </row>
    <row r="45" ht="11.25">
      <c r="K45" s="70"/>
    </row>
    <row r="46" ht="11.25">
      <c r="K46" s="70"/>
    </row>
    <row r="47" ht="11.25">
      <c r="K47" s="70"/>
    </row>
    <row r="48" ht="11.25">
      <c r="K48" s="70"/>
    </row>
    <row r="49" ht="11.25">
      <c r="K49" s="70"/>
    </row>
    <row r="50" ht="11.25">
      <c r="K50" s="70"/>
    </row>
    <row r="51" ht="11.25">
      <c r="K51" s="70"/>
    </row>
    <row r="528" spans="2:5" ht="26.25" customHeight="1">
      <c r="B528" s="161" t="s">
        <v>70</v>
      </c>
      <c r="C528" s="161"/>
      <c r="D528" s="161"/>
      <c r="E528" s="161"/>
    </row>
  </sheetData>
  <sheetProtection/>
  <mergeCells count="2">
    <mergeCell ref="B528:E528"/>
    <mergeCell ref="D4:F4"/>
  </mergeCells>
  <printOptions/>
  <pageMargins left="0.23750000000000002" right="0.7875" top="0.5868055555555556" bottom="1.0527777777777778" header="0.3215277777777778" footer="0.7875"/>
  <pageSetup horizontalDpi="300" verticalDpi="300" orientation="landscape" paperSize="9" scale="96"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sheetPr>
    <tabColor rgb="FFFFFF00"/>
  </sheetPr>
  <dimension ref="A3:J18"/>
  <sheetViews>
    <sheetView view="pageBreakPreview" zoomScale="75" zoomScaleSheetLayoutView="75" zoomScalePageLayoutView="0" workbookViewId="0" topLeftCell="A1">
      <selection activeCell="A6" sqref="A6"/>
    </sheetView>
  </sheetViews>
  <sheetFormatPr defaultColWidth="10.00390625" defaultRowHeight="12.75"/>
  <cols>
    <col min="1" max="1" width="5.00390625" style="80" customWidth="1"/>
    <col min="2" max="2" width="64.140625" style="80" customWidth="1"/>
    <col min="3" max="3" width="5.00390625" style="80" customWidth="1"/>
    <col min="4" max="4" width="5.421875" style="80" customWidth="1"/>
    <col min="5" max="5" width="9.7109375" style="80" customWidth="1"/>
    <col min="6" max="6" width="10.28125" style="80" customWidth="1"/>
    <col min="7" max="7" width="12.8515625" style="80" customWidth="1"/>
    <col min="8" max="8" width="12.57421875" style="80" customWidth="1"/>
    <col min="9" max="9" width="14.28125" style="80" customWidth="1"/>
    <col min="10" max="10" width="13.421875" style="3" customWidth="1"/>
    <col min="11" max="13" width="10.00390625" style="74" customWidth="1"/>
    <col min="14" max="16384" width="10.00390625" style="84" customWidth="1"/>
  </cols>
  <sheetData>
    <row r="3" spans="3:6" ht="11.25">
      <c r="C3" s="177" t="s">
        <v>269</v>
      </c>
      <c r="D3" s="177"/>
      <c r="E3" s="177"/>
      <c r="F3" s="177"/>
    </row>
    <row r="4" spans="1:10" ht="12">
      <c r="A4" s="167" t="s">
        <v>249</v>
      </c>
      <c r="B4" s="167"/>
      <c r="C4" s="167"/>
      <c r="D4" s="167"/>
      <c r="E4" s="167"/>
      <c r="F4" s="167"/>
      <c r="G4" s="167"/>
      <c r="H4" s="167"/>
      <c r="I4" s="167"/>
      <c r="J4" s="75"/>
    </row>
    <row r="5" spans="1:10" ht="33.75">
      <c r="A5" s="85" t="s">
        <v>12</v>
      </c>
      <c r="B5" s="85" t="s">
        <v>46</v>
      </c>
      <c r="C5" s="85" t="s">
        <v>47</v>
      </c>
      <c r="D5" s="86" t="s">
        <v>23</v>
      </c>
      <c r="E5" s="86" t="s">
        <v>289</v>
      </c>
      <c r="F5" s="86" t="s">
        <v>302</v>
      </c>
      <c r="G5" s="86" t="s">
        <v>161</v>
      </c>
      <c r="H5" s="87" t="s">
        <v>275</v>
      </c>
      <c r="I5" s="86" t="s">
        <v>160</v>
      </c>
      <c r="J5" s="88" t="s">
        <v>165</v>
      </c>
    </row>
    <row r="6" spans="1:10" ht="173.25" customHeight="1">
      <c r="A6" s="89" t="s">
        <v>24</v>
      </c>
      <c r="B6" s="67" t="s">
        <v>48</v>
      </c>
      <c r="C6" s="76" t="s">
        <v>134</v>
      </c>
      <c r="D6" s="76">
        <v>100</v>
      </c>
      <c r="E6" s="77"/>
      <c r="F6" s="78"/>
      <c r="G6" s="78"/>
      <c r="H6" s="78"/>
      <c r="I6" s="78"/>
      <c r="J6" s="73"/>
    </row>
    <row r="7" spans="1:10" ht="112.5" customHeight="1">
      <c r="A7" s="89" t="s">
        <v>49</v>
      </c>
      <c r="B7" s="67" t="s">
        <v>50</v>
      </c>
      <c r="C7" s="76" t="s">
        <v>134</v>
      </c>
      <c r="D7" s="76">
        <v>100</v>
      </c>
      <c r="E7" s="77"/>
      <c r="F7" s="78"/>
      <c r="G7" s="78"/>
      <c r="H7" s="78"/>
      <c r="I7" s="78"/>
      <c r="J7" s="73"/>
    </row>
    <row r="8" spans="1:10" ht="89.25" customHeight="1">
      <c r="A8" s="89" t="s">
        <v>51</v>
      </c>
      <c r="B8" s="83" t="s">
        <v>52</v>
      </c>
      <c r="C8" s="76" t="s">
        <v>134</v>
      </c>
      <c r="D8" s="76">
        <v>500</v>
      </c>
      <c r="E8" s="77"/>
      <c r="F8" s="78"/>
      <c r="G8" s="78"/>
      <c r="H8" s="78"/>
      <c r="I8" s="78"/>
      <c r="J8" s="73"/>
    </row>
    <row r="9" spans="1:10" ht="165" customHeight="1">
      <c r="A9" s="89" t="s">
        <v>27</v>
      </c>
      <c r="B9" s="83" t="s">
        <v>54</v>
      </c>
      <c r="C9" s="76" t="s">
        <v>134</v>
      </c>
      <c r="D9" s="76">
        <v>100</v>
      </c>
      <c r="E9" s="77"/>
      <c r="F9" s="78"/>
      <c r="G9" s="78"/>
      <c r="H9" s="78"/>
      <c r="I9" s="78"/>
      <c r="J9" s="73"/>
    </row>
    <row r="10" spans="1:10" ht="171" customHeight="1">
      <c r="A10" s="89" t="s">
        <v>28</v>
      </c>
      <c r="B10" s="83" t="s">
        <v>119</v>
      </c>
      <c r="C10" s="76" t="s">
        <v>134</v>
      </c>
      <c r="D10" s="76">
        <v>50</v>
      </c>
      <c r="E10" s="77"/>
      <c r="F10" s="78"/>
      <c r="G10" s="78"/>
      <c r="H10" s="78"/>
      <c r="I10" s="78"/>
      <c r="J10" s="73"/>
    </row>
    <row r="11" spans="1:10" ht="153" customHeight="1">
      <c r="A11" s="89" t="s">
        <v>120</v>
      </c>
      <c r="B11" s="83" t="s">
        <v>55</v>
      </c>
      <c r="C11" s="76" t="s">
        <v>134</v>
      </c>
      <c r="D11" s="76">
        <v>50</v>
      </c>
      <c r="E11" s="77"/>
      <c r="F11" s="78"/>
      <c r="G11" s="78"/>
      <c r="H11" s="78"/>
      <c r="I11" s="78"/>
      <c r="J11" s="73"/>
    </row>
    <row r="12" spans="1:10" ht="12">
      <c r="A12" s="168" t="s">
        <v>22</v>
      </c>
      <c r="B12" s="168"/>
      <c r="C12" s="168"/>
      <c r="D12" s="168"/>
      <c r="E12" s="168"/>
      <c r="F12" s="168"/>
      <c r="G12" s="90"/>
      <c r="H12" s="90" t="s">
        <v>293</v>
      </c>
      <c r="I12" s="90"/>
      <c r="J12" s="90"/>
    </row>
    <row r="13" ht="11.25">
      <c r="J13" s="70"/>
    </row>
    <row r="14" ht="11.25">
      <c r="J14" s="70"/>
    </row>
    <row r="15" ht="11.25">
      <c r="J15" s="70"/>
    </row>
    <row r="16" ht="11.25">
      <c r="J16" s="70"/>
    </row>
    <row r="17" ht="11.25">
      <c r="J17" s="70"/>
    </row>
    <row r="18" ht="11.25">
      <c r="J18" s="70"/>
    </row>
  </sheetData>
  <sheetProtection/>
  <mergeCells count="3">
    <mergeCell ref="A4:I4"/>
    <mergeCell ref="A12:F12"/>
    <mergeCell ref="C3:F3"/>
  </mergeCells>
  <printOptions/>
  <pageMargins left="0.10694444444444445" right="0.16805555555555557" top="0.32986111111111116" bottom="0.3090277777777778" header="0.09236111111111112" footer="0.07152777777777779"/>
  <pageSetup horizontalDpi="300" verticalDpi="300" orientation="landscape" paperSize="9" scale="60" r:id="rId1"/>
  <headerFooter alignWithMargins="0">
    <oddHeader>&amp;C&amp;A</oddHeader>
    <oddFooter>&amp;CStrona &amp;P</oddFooter>
  </headerFooter>
  <rowBreaks count="1" manualBreakCount="1">
    <brk id="13" max="255" man="1"/>
  </rowBreaks>
</worksheet>
</file>

<file path=xl/worksheets/sheet29.xml><?xml version="1.0" encoding="utf-8"?>
<worksheet xmlns="http://schemas.openxmlformats.org/spreadsheetml/2006/main" xmlns:r="http://schemas.openxmlformats.org/officeDocument/2006/relationships">
  <sheetPr>
    <tabColor rgb="FFFFFF00"/>
  </sheetPr>
  <dimension ref="A2:J30"/>
  <sheetViews>
    <sheetView view="pageBreakPreview" zoomScale="75" zoomScaleNormal="76" zoomScaleSheetLayoutView="75" zoomScalePageLayoutView="0" workbookViewId="0" topLeftCell="A1">
      <selection activeCell="F5" sqref="F5"/>
    </sheetView>
  </sheetViews>
  <sheetFormatPr defaultColWidth="9.140625" defaultRowHeight="12.75"/>
  <cols>
    <col min="1" max="1" width="6.28125" style="93" customWidth="1"/>
    <col min="2" max="2" width="107.421875" style="93" customWidth="1"/>
    <col min="3" max="3" width="7.00390625" style="93" customWidth="1"/>
    <col min="4" max="4" width="9.57421875" style="93" customWidth="1"/>
    <col min="5" max="6" width="12.7109375" style="93" customWidth="1"/>
    <col min="7" max="7" width="9.28125" style="93" customWidth="1"/>
    <col min="8" max="8" width="8.00390625" style="93" customWidth="1"/>
    <col min="9" max="9" width="11.7109375" style="93" customWidth="1"/>
    <col min="10" max="10" width="13.421875" style="3" customWidth="1"/>
    <col min="11" max="16384" width="9.140625" style="94" customWidth="1"/>
  </cols>
  <sheetData>
    <row r="1" ht="35.25" customHeight="1"/>
    <row r="2" spans="3:6" ht="11.25">
      <c r="C2" s="178" t="s">
        <v>303</v>
      </c>
      <c r="D2" s="178"/>
      <c r="E2" s="178"/>
      <c r="F2" s="178"/>
    </row>
    <row r="3" spans="1:10" ht="12">
      <c r="A3" s="169" t="s">
        <v>250</v>
      </c>
      <c r="B3" s="169"/>
      <c r="C3" s="169"/>
      <c r="D3" s="169"/>
      <c r="E3" s="169"/>
      <c r="F3" s="169"/>
      <c r="G3" s="169"/>
      <c r="H3" s="169"/>
      <c r="I3" s="169"/>
      <c r="J3" s="75"/>
    </row>
    <row r="4" spans="1:10" ht="48">
      <c r="A4" s="91" t="s">
        <v>12</v>
      </c>
      <c r="B4" s="81" t="s">
        <v>46</v>
      </c>
      <c r="C4" s="91" t="s">
        <v>47</v>
      </c>
      <c r="D4" s="82" t="s">
        <v>13</v>
      </c>
      <c r="E4" s="82" t="s">
        <v>294</v>
      </c>
      <c r="F4" s="82" t="s">
        <v>304</v>
      </c>
      <c r="G4" s="82" t="s">
        <v>161</v>
      </c>
      <c r="H4" s="92" t="s">
        <v>275</v>
      </c>
      <c r="I4" s="82" t="s">
        <v>160</v>
      </c>
      <c r="J4" s="95" t="s">
        <v>165</v>
      </c>
    </row>
    <row r="5" spans="1:10" ht="258.75" customHeight="1">
      <c r="A5" s="96" t="s">
        <v>31</v>
      </c>
      <c r="B5" s="97" t="s">
        <v>5</v>
      </c>
      <c r="C5" s="98" t="s">
        <v>134</v>
      </c>
      <c r="D5" s="99">
        <v>100</v>
      </c>
      <c r="E5" s="77"/>
      <c r="F5" s="77"/>
      <c r="G5" s="77"/>
      <c r="H5" s="77"/>
      <c r="I5" s="77"/>
      <c r="J5" s="73"/>
    </row>
    <row r="6" spans="1:10" ht="39" customHeight="1">
      <c r="A6" s="96" t="s">
        <v>32</v>
      </c>
      <c r="B6" s="100" t="s">
        <v>0</v>
      </c>
      <c r="C6" s="98" t="s">
        <v>134</v>
      </c>
      <c r="D6" s="99">
        <v>300</v>
      </c>
      <c r="E6" s="77"/>
      <c r="F6" s="77"/>
      <c r="G6" s="77"/>
      <c r="H6" s="77"/>
      <c r="I6" s="77"/>
      <c r="J6" s="73"/>
    </row>
    <row r="7" spans="1:10" ht="107.25" customHeight="1">
      <c r="A7" s="96" t="s">
        <v>33</v>
      </c>
      <c r="B7" s="101" t="s">
        <v>1</v>
      </c>
      <c r="C7" s="98" t="s">
        <v>134</v>
      </c>
      <c r="D7" s="99">
        <v>300</v>
      </c>
      <c r="E7" s="77"/>
      <c r="F7" s="77"/>
      <c r="G7" s="77"/>
      <c r="H7" s="77"/>
      <c r="I7" s="77"/>
      <c r="J7" s="73"/>
    </row>
    <row r="8" spans="1:10" ht="12">
      <c r="A8" s="170" t="s">
        <v>22</v>
      </c>
      <c r="B8" s="170"/>
      <c r="C8" s="170"/>
      <c r="D8" s="170"/>
      <c r="E8" s="170"/>
      <c r="F8" s="170"/>
      <c r="G8" s="79"/>
      <c r="H8" s="79"/>
      <c r="I8" s="79"/>
      <c r="J8" s="79"/>
    </row>
    <row r="9" ht="11.25">
      <c r="J9" s="102"/>
    </row>
    <row r="10" ht="11.25">
      <c r="J10" s="102"/>
    </row>
    <row r="11" ht="11.25">
      <c r="J11" s="102"/>
    </row>
    <row r="12" ht="11.25">
      <c r="J12" s="102"/>
    </row>
    <row r="13" ht="11.25">
      <c r="J13" s="102"/>
    </row>
    <row r="14" ht="11.25">
      <c r="J14" s="102"/>
    </row>
    <row r="15" ht="11.25">
      <c r="J15" s="102"/>
    </row>
    <row r="16" ht="11.25">
      <c r="J16" s="102"/>
    </row>
    <row r="17" ht="11.25">
      <c r="J17" s="102"/>
    </row>
    <row r="18" ht="11.25">
      <c r="J18" s="102"/>
    </row>
    <row r="19" ht="11.25">
      <c r="J19" s="102"/>
    </row>
    <row r="20" ht="11.25">
      <c r="J20" s="102"/>
    </row>
    <row r="21" ht="11.25">
      <c r="J21" s="102"/>
    </row>
    <row r="22" ht="11.25">
      <c r="J22" s="102"/>
    </row>
    <row r="23" ht="11.25">
      <c r="J23" s="102"/>
    </row>
    <row r="24" ht="11.25">
      <c r="J24" s="102"/>
    </row>
    <row r="25" ht="11.25">
      <c r="J25" s="102"/>
    </row>
    <row r="26" ht="11.25">
      <c r="J26" s="102"/>
    </row>
    <row r="27" ht="11.25">
      <c r="J27" s="102"/>
    </row>
    <row r="28" ht="11.25">
      <c r="J28" s="102"/>
    </row>
    <row r="29" ht="11.25">
      <c r="J29" s="102"/>
    </row>
    <row r="30" ht="11.25">
      <c r="J30" s="102"/>
    </row>
  </sheetData>
  <sheetProtection/>
  <mergeCells count="3">
    <mergeCell ref="A3:I3"/>
    <mergeCell ref="A8:F8"/>
    <mergeCell ref="C2:F2"/>
  </mergeCells>
  <printOptions/>
  <pageMargins left="0.10694444444444445" right="0.16805555555555557" top="0.32986111111111116" bottom="0.3090277777777778" header="0.09236111111111112" footer="0.07152777777777779"/>
  <pageSetup horizontalDpi="300" verticalDpi="300" orientation="landscape" paperSize="9" scale="61" r:id="rId1"/>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2:K496"/>
  <sheetViews>
    <sheetView view="pageBreakPreview" zoomScale="75" zoomScaleSheetLayoutView="75" zoomScalePageLayoutView="0" workbookViewId="0" topLeftCell="A1">
      <selection activeCell="K5" sqref="K5"/>
    </sheetView>
  </sheetViews>
  <sheetFormatPr defaultColWidth="11.57421875" defaultRowHeight="12.75"/>
  <cols>
    <col min="1" max="1" width="11.7109375" style="3" customWidth="1"/>
    <col min="2" max="2" width="50.421875" style="3" customWidth="1"/>
    <col min="3" max="3" width="3.8515625" style="3" customWidth="1"/>
    <col min="4" max="4" width="6.8515625" style="15" customWidth="1"/>
    <col min="5" max="5" width="10.28125" style="29" customWidth="1"/>
    <col min="6" max="6" width="9.8515625" style="29" customWidth="1"/>
    <col min="7" max="7" width="9.7109375" style="34" customWidth="1"/>
    <col min="8" max="8" width="8.140625" style="35" customWidth="1"/>
    <col min="9" max="9" width="9.57421875" style="35" customWidth="1"/>
    <col min="10" max="10" width="0" style="16" hidden="1" customWidth="1"/>
    <col min="11" max="11" width="12.57421875" style="3" customWidth="1"/>
    <col min="12" max="16384" width="11.57421875" style="3" customWidth="1"/>
  </cols>
  <sheetData>
    <row r="2" spans="3:6" ht="12" customHeight="1">
      <c r="C2" s="163" t="s">
        <v>269</v>
      </c>
      <c r="D2" s="164"/>
      <c r="E2" s="164"/>
      <c r="F2" s="164"/>
    </row>
    <row r="3" spans="1:10" ht="12">
      <c r="A3" s="30"/>
      <c r="B3" s="23" t="s">
        <v>105</v>
      </c>
      <c r="C3" s="1"/>
      <c r="D3" s="5"/>
      <c r="E3" s="31"/>
      <c r="F3" s="31"/>
      <c r="G3" s="36"/>
      <c r="H3" s="37"/>
      <c r="I3" s="37"/>
      <c r="J3" s="2"/>
    </row>
    <row r="4" spans="1:11" ht="33.75">
      <c r="A4" s="6" t="s">
        <v>156</v>
      </c>
      <c r="B4" s="6" t="s">
        <v>157</v>
      </c>
      <c r="C4" s="6" t="s">
        <v>158</v>
      </c>
      <c r="D4" s="6" t="s">
        <v>159</v>
      </c>
      <c r="E4" s="7" t="s">
        <v>266</v>
      </c>
      <c r="F4" s="7" t="s">
        <v>267</v>
      </c>
      <c r="G4" s="7" t="s">
        <v>161</v>
      </c>
      <c r="H4" s="7" t="s">
        <v>268</v>
      </c>
      <c r="I4" s="7" t="s">
        <v>160</v>
      </c>
      <c r="J4" s="7" t="s">
        <v>164</v>
      </c>
      <c r="K4" s="8" t="s">
        <v>165</v>
      </c>
    </row>
    <row r="5" spans="1:11" ht="114">
      <c r="A5" s="6">
        <v>1</v>
      </c>
      <c r="B5" s="9" t="s">
        <v>189</v>
      </c>
      <c r="C5" s="124" t="s">
        <v>45</v>
      </c>
      <c r="D5" s="38">
        <v>500</v>
      </c>
      <c r="E5" s="32"/>
      <c r="F5" s="32"/>
      <c r="G5" s="123"/>
      <c r="H5" s="12"/>
      <c r="I5" s="12"/>
      <c r="J5" s="13">
        <v>0</v>
      </c>
      <c r="K5" s="10"/>
    </row>
    <row r="6" spans="1:11" ht="114">
      <c r="A6" s="6">
        <v>2</v>
      </c>
      <c r="B6" s="9" t="s">
        <v>188</v>
      </c>
      <c r="C6" s="124" t="s">
        <v>45</v>
      </c>
      <c r="D6" s="38">
        <v>500</v>
      </c>
      <c r="E6" s="32"/>
      <c r="F6" s="32"/>
      <c r="G6" s="123"/>
      <c r="H6" s="12"/>
      <c r="I6" s="12"/>
      <c r="J6" s="13">
        <v>0</v>
      </c>
      <c r="K6" s="10"/>
    </row>
    <row r="7" spans="1:11" ht="11.25">
      <c r="A7" s="6"/>
      <c r="B7" s="6"/>
      <c r="C7" s="6"/>
      <c r="D7" s="6"/>
      <c r="E7" s="7"/>
      <c r="F7" s="7" t="s">
        <v>171</v>
      </c>
      <c r="G7" s="7"/>
      <c r="H7" s="7"/>
      <c r="I7" s="7"/>
      <c r="J7" s="7">
        <f>SUM(J5:J6)</f>
        <v>0</v>
      </c>
      <c r="K7" s="10"/>
    </row>
    <row r="496" spans="2:5" ht="14.25" customHeight="1">
      <c r="B496" s="161" t="s">
        <v>70</v>
      </c>
      <c r="C496" s="161"/>
      <c r="D496" s="161"/>
      <c r="E496" s="161"/>
    </row>
  </sheetData>
  <sheetProtection/>
  <mergeCells count="2">
    <mergeCell ref="B496:E496"/>
    <mergeCell ref="C2:F2"/>
  </mergeCells>
  <printOptions/>
  <pageMargins left="0.38680555555555557" right="0.34097222222222223" top="0.3631944444444445" bottom="0.26458333333333334" header="0.12569444444444444" footer="0.027083333333333334"/>
  <pageSetup horizontalDpi="300" verticalDpi="300" orientation="landscape" paperSize="9" scale="92" r:id="rId1"/>
  <headerFooter alignWithMargins="0">
    <oddHeader>&amp;C&amp;A</oddHeader>
    <oddFooter>&amp;CStrona &amp;P</oddFooter>
  </headerFooter>
  <rowBreaks count="1" manualBreakCount="1">
    <brk id="7" max="255" man="1"/>
  </rowBreaks>
</worksheet>
</file>

<file path=xl/worksheets/sheet30.xml><?xml version="1.0" encoding="utf-8"?>
<worksheet xmlns="http://schemas.openxmlformats.org/spreadsheetml/2006/main" xmlns:r="http://schemas.openxmlformats.org/officeDocument/2006/relationships">
  <sheetPr>
    <tabColor rgb="FFFFFF00"/>
  </sheetPr>
  <dimension ref="A2:K520"/>
  <sheetViews>
    <sheetView zoomScaleSheetLayoutView="75" zoomScalePageLayoutView="0" workbookViewId="0" topLeftCell="A1">
      <selection activeCell="G5" sqref="G5"/>
    </sheetView>
  </sheetViews>
  <sheetFormatPr defaultColWidth="11.57421875" defaultRowHeight="12.75"/>
  <cols>
    <col min="1" max="1" width="9.28125" style="3" customWidth="1"/>
    <col min="2" max="2" width="43.8515625" style="3" customWidth="1"/>
    <col min="3" max="3" width="3.8515625" style="3" customWidth="1"/>
    <col min="4" max="4" width="7.28125" style="15" customWidth="1"/>
    <col min="5" max="5" width="9.140625" style="16" customWidth="1"/>
    <col min="6" max="6" width="8.421875" style="16" customWidth="1"/>
    <col min="7" max="7" width="10.00390625" style="16" customWidth="1"/>
    <col min="8" max="8" width="9.7109375" style="16" customWidth="1"/>
    <col min="9" max="9" width="10.421875" style="16" customWidth="1"/>
    <col min="10" max="10" width="0" style="16" hidden="1" customWidth="1"/>
    <col min="11" max="11" width="15.421875" style="3" customWidth="1"/>
    <col min="12" max="16384" width="11.57421875" style="3" customWidth="1"/>
  </cols>
  <sheetData>
    <row r="1" ht="45" customHeight="1"/>
    <row r="2" spans="3:6" ht="12" customHeight="1">
      <c r="C2" s="164" t="s">
        <v>269</v>
      </c>
      <c r="D2" s="164"/>
      <c r="E2" s="164"/>
      <c r="F2" s="164"/>
    </row>
    <row r="3" spans="1:10" ht="12">
      <c r="A3" s="1"/>
      <c r="B3" s="23" t="s">
        <v>251</v>
      </c>
      <c r="C3" s="1"/>
      <c r="D3" s="5"/>
      <c r="E3" s="2"/>
      <c r="F3" s="2"/>
      <c r="G3" s="2"/>
      <c r="H3" s="2"/>
      <c r="I3" s="2"/>
      <c r="J3" s="2"/>
    </row>
    <row r="4" spans="1:11" ht="33.75">
      <c r="A4" s="6" t="s">
        <v>156</v>
      </c>
      <c r="B4" s="6" t="s">
        <v>157</v>
      </c>
      <c r="C4" s="6" t="s">
        <v>158</v>
      </c>
      <c r="D4" s="6" t="s">
        <v>159</v>
      </c>
      <c r="E4" s="7" t="s">
        <v>282</v>
      </c>
      <c r="F4" s="7" t="s">
        <v>287</v>
      </c>
      <c r="G4" s="7" t="s">
        <v>161</v>
      </c>
      <c r="H4" s="7" t="s">
        <v>268</v>
      </c>
      <c r="I4" s="7" t="s">
        <v>160</v>
      </c>
      <c r="J4" s="7" t="s">
        <v>164</v>
      </c>
      <c r="K4" s="8" t="s">
        <v>165</v>
      </c>
    </row>
    <row r="5" spans="1:11" ht="102">
      <c r="A5" s="6" t="s">
        <v>94</v>
      </c>
      <c r="B5" s="9" t="s">
        <v>2</v>
      </c>
      <c r="C5" s="10" t="s">
        <v>166</v>
      </c>
      <c r="D5" s="18">
        <v>30</v>
      </c>
      <c r="E5" s="12"/>
      <c r="F5" s="12"/>
      <c r="G5" s="12"/>
      <c r="H5" s="12"/>
      <c r="I5" s="12"/>
      <c r="J5" s="13">
        <v>5760</v>
      </c>
      <c r="K5" s="10"/>
    </row>
    <row r="10" ht="15" customHeight="1"/>
    <row r="520" spans="2:5" ht="24.75" customHeight="1">
      <c r="B520" s="161" t="s">
        <v>70</v>
      </c>
      <c r="C520" s="161"/>
      <c r="D520" s="161"/>
      <c r="E520" s="161"/>
    </row>
  </sheetData>
  <sheetProtection/>
  <mergeCells count="2">
    <mergeCell ref="B520:E520"/>
    <mergeCell ref="C2:F2"/>
  </mergeCells>
  <printOptions/>
  <pageMargins left="0.12222222222222223" right="0.1798611111111111" top="0.26458333333333334" bottom="0.26458333333333334" header="0.027083333333333334" footer="0.027083333333333334"/>
  <pageSetup horizontalDpi="300" verticalDpi="300" orientation="landscape" paperSize="9" scale="93" r:id="rId1"/>
  <headerFooter alignWithMargins="0">
    <oddHeader>&amp;C&amp;A</oddHeader>
    <oddFooter>&amp;CStrona &amp;P</oddFooter>
  </headerFooter>
</worksheet>
</file>

<file path=xl/worksheets/sheet31.xml><?xml version="1.0" encoding="utf-8"?>
<worksheet xmlns="http://schemas.openxmlformats.org/spreadsheetml/2006/main" xmlns:r="http://schemas.openxmlformats.org/officeDocument/2006/relationships">
  <sheetPr>
    <tabColor rgb="FFFFFF00"/>
  </sheetPr>
  <dimension ref="A2:K521"/>
  <sheetViews>
    <sheetView view="pageBreakPreview" zoomScale="75" zoomScaleSheetLayoutView="75" zoomScalePageLayoutView="0" workbookViewId="0" topLeftCell="A1">
      <selection activeCell="H5" sqref="H5"/>
    </sheetView>
  </sheetViews>
  <sheetFormatPr defaultColWidth="11.57421875" defaultRowHeight="12.75"/>
  <cols>
    <col min="1" max="1" width="4.421875" style="3" customWidth="1"/>
    <col min="2" max="2" width="46.8515625" style="3" customWidth="1"/>
    <col min="3" max="3" width="3.8515625" style="3" customWidth="1"/>
    <col min="4" max="4" width="7.28125" style="15" customWidth="1"/>
    <col min="5" max="5" width="10.28125" style="16" customWidth="1"/>
    <col min="6" max="6" width="11.28125" style="16" customWidth="1"/>
    <col min="7" max="7" width="10.00390625" style="16" customWidth="1"/>
    <col min="8" max="8" width="9.7109375" style="16" customWidth="1"/>
    <col min="9" max="9" width="10.421875" style="16" customWidth="1"/>
    <col min="10" max="10" width="0" style="16" hidden="1" customWidth="1"/>
    <col min="11" max="11" width="15.421875" style="3" customWidth="1"/>
    <col min="12" max="16384" width="11.57421875" style="3" customWidth="1"/>
  </cols>
  <sheetData>
    <row r="1" ht="63" customHeight="1"/>
    <row r="2" spans="4:6" ht="12">
      <c r="D2" s="163" t="s">
        <v>269</v>
      </c>
      <c r="E2" s="163"/>
      <c r="F2" s="163"/>
    </row>
    <row r="3" spans="1:10" ht="12">
      <c r="A3" s="1"/>
      <c r="B3" s="23" t="s">
        <v>252</v>
      </c>
      <c r="C3" s="1"/>
      <c r="D3" s="5"/>
      <c r="E3" s="2"/>
      <c r="F3" s="2"/>
      <c r="G3" s="2"/>
      <c r="H3" s="2"/>
      <c r="I3" s="2"/>
      <c r="J3" s="2"/>
    </row>
    <row r="4" spans="1:11" ht="33.75">
      <c r="A4" s="6" t="s">
        <v>156</v>
      </c>
      <c r="B4" s="6" t="s">
        <v>157</v>
      </c>
      <c r="C4" s="6" t="s">
        <v>158</v>
      </c>
      <c r="D4" s="6" t="s">
        <v>159</v>
      </c>
      <c r="E4" s="7" t="s">
        <v>282</v>
      </c>
      <c r="F4" s="7" t="s">
        <v>299</v>
      </c>
      <c r="G4" s="7" t="s">
        <v>161</v>
      </c>
      <c r="H4" s="7" t="s">
        <v>275</v>
      </c>
      <c r="I4" s="7" t="s">
        <v>160</v>
      </c>
      <c r="J4" s="7" t="s">
        <v>164</v>
      </c>
      <c r="K4" s="8" t="s">
        <v>165</v>
      </c>
    </row>
    <row r="5" spans="1:11" ht="33.75">
      <c r="A5" s="6">
        <v>1</v>
      </c>
      <c r="B5" s="9" t="s">
        <v>172</v>
      </c>
      <c r="C5" s="10" t="s">
        <v>45</v>
      </c>
      <c r="D5" s="18">
        <v>15</v>
      </c>
      <c r="E5" s="12"/>
      <c r="F5" s="12"/>
      <c r="G5" s="12"/>
      <c r="H5" s="12"/>
      <c r="I5" s="12"/>
      <c r="J5" s="13">
        <v>5760</v>
      </c>
      <c r="K5" s="10"/>
    </row>
    <row r="11" ht="15" customHeight="1"/>
    <row r="13" spans="6:8" ht="12">
      <c r="F13" s="171"/>
      <c r="G13" s="171"/>
      <c r="H13" s="171"/>
    </row>
    <row r="521" spans="1:11" s="16" customFormat="1" ht="24.75" customHeight="1">
      <c r="A521" s="3"/>
      <c r="B521" s="161" t="s">
        <v>70</v>
      </c>
      <c r="C521" s="161"/>
      <c r="D521" s="161"/>
      <c r="E521" s="161"/>
      <c r="K521" s="3"/>
    </row>
  </sheetData>
  <sheetProtection/>
  <mergeCells count="3">
    <mergeCell ref="B521:E521"/>
    <mergeCell ref="F13:H13"/>
    <mergeCell ref="D2:F2"/>
  </mergeCells>
  <printOptions/>
  <pageMargins left="0.12222222222222223" right="0.1798611111111111" top="0.26458333333333334" bottom="0.26458333333333334" header="0.027083333333333334" footer="0.027083333333333334"/>
  <pageSetup horizontalDpi="300" verticalDpi="300" orientation="landscape" paperSize="9" scale="94" r:id="rId1"/>
  <headerFooter alignWithMargins="0">
    <oddHeader>&amp;C&amp;A</oddHeader>
    <oddFooter>&amp;CStrona &amp;P</oddFooter>
  </headerFooter>
</worksheet>
</file>

<file path=xl/worksheets/sheet32.xml><?xml version="1.0" encoding="utf-8"?>
<worksheet xmlns="http://schemas.openxmlformats.org/spreadsheetml/2006/main" xmlns:r="http://schemas.openxmlformats.org/officeDocument/2006/relationships">
  <sheetPr>
    <tabColor rgb="FFFFFF00"/>
  </sheetPr>
  <dimension ref="A2:K529"/>
  <sheetViews>
    <sheetView view="pageBreakPreview" zoomScale="134" zoomScaleSheetLayoutView="134" zoomScalePageLayoutView="0" workbookViewId="0" topLeftCell="A5">
      <selection activeCell="F6" sqref="F6"/>
    </sheetView>
  </sheetViews>
  <sheetFormatPr defaultColWidth="11.57421875" defaultRowHeight="12.75"/>
  <cols>
    <col min="1" max="1" width="10.140625" style="3" customWidth="1"/>
    <col min="2" max="2" width="46.8515625" style="3" customWidth="1"/>
    <col min="3" max="3" width="4.7109375" style="3" customWidth="1"/>
    <col min="4" max="4" width="7.28125" style="15" customWidth="1"/>
    <col min="5" max="5" width="11.140625" style="16" customWidth="1"/>
    <col min="6" max="6" width="11.00390625" style="16" customWidth="1"/>
    <col min="7" max="7" width="10.00390625" style="16" customWidth="1"/>
    <col min="8" max="8" width="9.7109375" style="16" customWidth="1"/>
    <col min="9" max="9" width="10.421875" style="16" customWidth="1"/>
    <col min="10" max="10" width="0" style="16" hidden="1" customWidth="1"/>
    <col min="11" max="11" width="15.421875" style="3" customWidth="1"/>
    <col min="12" max="16384" width="11.57421875" style="3" customWidth="1"/>
  </cols>
  <sheetData>
    <row r="2" spans="4:7" ht="12">
      <c r="D2" s="163" t="s">
        <v>269</v>
      </c>
      <c r="E2" s="163"/>
      <c r="F2" s="163"/>
      <c r="G2" s="163"/>
    </row>
    <row r="3" spans="1:10" ht="12">
      <c r="A3" s="1"/>
      <c r="B3" s="23" t="s">
        <v>253</v>
      </c>
      <c r="C3" s="1"/>
      <c r="D3" s="5"/>
      <c r="E3" s="2"/>
      <c r="F3" s="2"/>
      <c r="G3" s="2"/>
      <c r="H3" s="2"/>
      <c r="I3" s="2"/>
      <c r="J3" s="2"/>
    </row>
    <row r="4" spans="1:11" ht="33.75">
      <c r="A4" s="6" t="s">
        <v>156</v>
      </c>
      <c r="B4" s="6" t="s">
        <v>157</v>
      </c>
      <c r="C4" s="6" t="s">
        <v>158</v>
      </c>
      <c r="D4" s="6" t="s">
        <v>159</v>
      </c>
      <c r="E4" s="7" t="s">
        <v>305</v>
      </c>
      <c r="F4" s="7" t="s">
        <v>274</v>
      </c>
      <c r="G4" s="7" t="s">
        <v>161</v>
      </c>
      <c r="H4" s="7" t="s">
        <v>275</v>
      </c>
      <c r="I4" s="7" t="s">
        <v>160</v>
      </c>
      <c r="J4" s="7" t="s">
        <v>164</v>
      </c>
      <c r="K4" s="8" t="s">
        <v>165</v>
      </c>
    </row>
    <row r="5" spans="1:11" ht="22.5">
      <c r="A5" s="6" t="s">
        <v>94</v>
      </c>
      <c r="B5" s="9" t="s">
        <v>194</v>
      </c>
      <c r="C5" s="10" t="s">
        <v>134</v>
      </c>
      <c r="D5" s="18">
        <v>50</v>
      </c>
      <c r="E5" s="12"/>
      <c r="F5" s="12"/>
      <c r="G5" s="12"/>
      <c r="H5" s="12"/>
      <c r="I5" s="12"/>
      <c r="J5" s="13">
        <v>5760</v>
      </c>
      <c r="K5" s="10"/>
    </row>
    <row r="6" spans="1:11" ht="102">
      <c r="A6" s="6" t="s">
        <v>95</v>
      </c>
      <c r="B6" s="9" t="s">
        <v>195</v>
      </c>
      <c r="C6" s="10" t="s">
        <v>45</v>
      </c>
      <c r="D6" s="18">
        <v>10</v>
      </c>
      <c r="E6" s="12"/>
      <c r="F6" s="12"/>
      <c r="G6" s="12"/>
      <c r="H6" s="12"/>
      <c r="I6" s="12"/>
      <c r="J6" s="13">
        <v>5760</v>
      </c>
      <c r="K6" s="10"/>
    </row>
    <row r="7" spans="1:11" ht="22.5">
      <c r="A7" s="6" t="s">
        <v>96</v>
      </c>
      <c r="B7" s="9" t="s">
        <v>190</v>
      </c>
      <c r="C7" s="10" t="s">
        <v>134</v>
      </c>
      <c r="D7" s="18">
        <v>100</v>
      </c>
      <c r="E7" s="12"/>
      <c r="F7" s="12"/>
      <c r="G7" s="12"/>
      <c r="H7" s="12"/>
      <c r="I7" s="12"/>
      <c r="J7" s="13">
        <v>5760</v>
      </c>
      <c r="K7" s="10"/>
    </row>
    <row r="8" spans="1:11" ht="33.75">
      <c r="A8" s="6" t="s">
        <v>71</v>
      </c>
      <c r="B8" s="9" t="s">
        <v>196</v>
      </c>
      <c r="C8" s="10" t="s">
        <v>134</v>
      </c>
      <c r="D8" s="18">
        <v>100</v>
      </c>
      <c r="E8" s="12"/>
      <c r="F8" s="12"/>
      <c r="G8" s="12"/>
      <c r="H8" s="12"/>
      <c r="I8" s="12"/>
      <c r="J8" s="13">
        <v>5760</v>
      </c>
      <c r="K8" s="10"/>
    </row>
    <row r="9" spans="1:11" ht="79.5">
      <c r="A9" s="6" t="s">
        <v>72</v>
      </c>
      <c r="B9" s="9" t="s">
        <v>202</v>
      </c>
      <c r="C9" s="10" t="s">
        <v>134</v>
      </c>
      <c r="D9" s="18">
        <v>20</v>
      </c>
      <c r="E9" s="12"/>
      <c r="F9" s="12"/>
      <c r="G9" s="12"/>
      <c r="H9" s="12"/>
      <c r="I9" s="12"/>
      <c r="J9" s="13">
        <v>5760</v>
      </c>
      <c r="K9" s="10"/>
    </row>
    <row r="10" spans="1:11" ht="22.5">
      <c r="A10" s="6" t="s">
        <v>73</v>
      </c>
      <c r="B10" s="9" t="s">
        <v>197</v>
      </c>
      <c r="C10" s="10" t="s">
        <v>45</v>
      </c>
      <c r="D10" s="18">
        <v>50</v>
      </c>
      <c r="E10" s="12"/>
      <c r="F10" s="12"/>
      <c r="G10" s="12"/>
      <c r="H10" s="12"/>
      <c r="I10" s="12"/>
      <c r="J10" s="13">
        <v>5760</v>
      </c>
      <c r="K10" s="10"/>
    </row>
    <row r="11" spans="1:11" ht="22.5">
      <c r="A11" s="6" t="s">
        <v>75</v>
      </c>
      <c r="B11" s="9" t="s">
        <v>206</v>
      </c>
      <c r="C11" s="10" t="s">
        <v>134</v>
      </c>
      <c r="D11" s="18">
        <v>30</v>
      </c>
      <c r="E11" s="12"/>
      <c r="F11" s="12"/>
      <c r="G11" s="12"/>
      <c r="H11" s="12"/>
      <c r="I11" s="12"/>
      <c r="J11" s="13">
        <v>5760</v>
      </c>
      <c r="K11" s="10"/>
    </row>
    <row r="12" spans="1:11" ht="32.25" customHeight="1">
      <c r="A12" s="6" t="s">
        <v>76</v>
      </c>
      <c r="B12" s="9" t="s">
        <v>198</v>
      </c>
      <c r="C12" s="10" t="s">
        <v>134</v>
      </c>
      <c r="D12" s="18">
        <v>100</v>
      </c>
      <c r="E12" s="12"/>
      <c r="F12" s="12"/>
      <c r="G12" s="12"/>
      <c r="H12" s="12"/>
      <c r="I12" s="12"/>
      <c r="J12" s="13">
        <v>5760</v>
      </c>
      <c r="K12" s="10"/>
    </row>
    <row r="13" spans="1:10" ht="11.25">
      <c r="A13" s="6"/>
      <c r="B13" s="6"/>
      <c r="C13" s="6"/>
      <c r="D13" s="13"/>
      <c r="E13" s="12"/>
      <c r="F13" s="12" t="s">
        <v>171</v>
      </c>
      <c r="G13" s="12"/>
      <c r="H13" s="12" t="s">
        <v>293</v>
      </c>
      <c r="I13" s="12"/>
      <c r="J13" s="12">
        <f>SUM(J5:J12)</f>
        <v>46080</v>
      </c>
    </row>
    <row r="19" ht="15" customHeight="1"/>
    <row r="21" spans="6:8" ht="12">
      <c r="F21" s="171"/>
      <c r="G21" s="171"/>
      <c r="H21" s="171"/>
    </row>
    <row r="23" ht="57.75" customHeight="1">
      <c r="B23" s="41"/>
    </row>
    <row r="26" ht="12">
      <c r="B26" s="41"/>
    </row>
    <row r="529" spans="1:11" s="16" customFormat="1" ht="24.75" customHeight="1">
      <c r="A529" s="3"/>
      <c r="B529" s="161" t="s">
        <v>70</v>
      </c>
      <c r="C529" s="161"/>
      <c r="D529" s="161"/>
      <c r="E529" s="161"/>
      <c r="K529" s="3"/>
    </row>
  </sheetData>
  <sheetProtection/>
  <mergeCells count="3">
    <mergeCell ref="F21:H21"/>
    <mergeCell ref="B529:E529"/>
    <mergeCell ref="D2:G2"/>
  </mergeCells>
  <printOptions/>
  <pageMargins left="0.12222222222222223" right="0.1798611111111111" top="0.26458333333333334" bottom="0.26458333333333334" header="0.027083333333333334" footer="0.027083333333333334"/>
  <pageSetup horizontalDpi="300" verticalDpi="300" orientation="landscape" paperSize="9" r:id="rId1"/>
  <headerFooter alignWithMargins="0">
    <oddHeader>&amp;C&amp;A</oddHeader>
    <oddFooter>&amp;CStrona &amp;P</oddFooter>
  </headerFooter>
</worksheet>
</file>

<file path=xl/worksheets/sheet33.xml><?xml version="1.0" encoding="utf-8"?>
<worksheet xmlns="http://schemas.openxmlformats.org/spreadsheetml/2006/main" xmlns:r="http://schemas.openxmlformats.org/officeDocument/2006/relationships">
  <sheetPr>
    <tabColor rgb="FFFFFF00"/>
  </sheetPr>
  <dimension ref="A2:J12"/>
  <sheetViews>
    <sheetView view="pageBreakPreview" zoomScale="60" zoomScaleNormal="120" zoomScalePageLayoutView="0" workbookViewId="0" topLeftCell="A1">
      <selection activeCell="S42" sqref="S42"/>
    </sheetView>
  </sheetViews>
  <sheetFormatPr defaultColWidth="11.57421875" defaultRowHeight="12.75"/>
  <cols>
    <col min="1" max="1" width="6.421875" style="130" customWidth="1"/>
    <col min="2" max="2" width="43.7109375" style="130" customWidth="1"/>
    <col min="3" max="3" width="5.140625" style="130" customWidth="1"/>
    <col min="4" max="4" width="7.8515625" style="130" customWidth="1"/>
    <col min="5" max="5" width="10.421875" style="130" customWidth="1"/>
    <col min="6" max="6" width="11.140625" style="130" customWidth="1"/>
    <col min="7" max="16384" width="11.57421875" style="130" customWidth="1"/>
  </cols>
  <sheetData>
    <row r="1" ht="87" customHeight="1"/>
    <row r="2" spans="3:5" ht="12.75">
      <c r="C2" s="180" t="s">
        <v>269</v>
      </c>
      <c r="D2" s="179"/>
      <c r="E2" s="179"/>
    </row>
    <row r="3" spans="1:10" ht="12.75">
      <c r="A3" s="125"/>
      <c r="B3" s="126" t="s">
        <v>254</v>
      </c>
      <c r="C3" s="125"/>
      <c r="D3" s="127"/>
      <c r="E3" s="128"/>
      <c r="F3" s="128"/>
      <c r="G3" s="128"/>
      <c r="H3" s="128"/>
      <c r="I3" s="128"/>
      <c r="J3" s="129"/>
    </row>
    <row r="4" spans="1:10" ht="33.75">
      <c r="A4" s="131" t="s">
        <v>156</v>
      </c>
      <c r="B4" s="131" t="s">
        <v>157</v>
      </c>
      <c r="C4" s="131" t="s">
        <v>158</v>
      </c>
      <c r="D4" s="131" t="s">
        <v>159</v>
      </c>
      <c r="E4" s="132" t="s">
        <v>306</v>
      </c>
      <c r="F4" s="132" t="s">
        <v>267</v>
      </c>
      <c r="G4" s="132" t="s">
        <v>161</v>
      </c>
      <c r="H4" s="132" t="s">
        <v>268</v>
      </c>
      <c r="I4" s="132" t="s">
        <v>160</v>
      </c>
      <c r="J4" s="133" t="s">
        <v>165</v>
      </c>
    </row>
    <row r="5" spans="1:10" ht="27">
      <c r="A5" s="131">
        <v>1</v>
      </c>
      <c r="B5" s="142" t="s">
        <v>201</v>
      </c>
      <c r="C5" s="144" t="s">
        <v>166</v>
      </c>
      <c r="D5" s="145">
        <v>10</v>
      </c>
      <c r="E5" s="146"/>
      <c r="F5" s="146"/>
      <c r="G5" s="146"/>
      <c r="H5" s="147"/>
      <c r="I5" s="147"/>
      <c r="J5" s="141"/>
    </row>
    <row r="6" spans="1:10" ht="27">
      <c r="A6" s="131">
        <v>2</v>
      </c>
      <c r="B6" s="143" t="s">
        <v>200</v>
      </c>
      <c r="C6" s="144" t="s">
        <v>166</v>
      </c>
      <c r="D6" s="145">
        <v>100</v>
      </c>
      <c r="E6" s="146"/>
      <c r="F6" s="146"/>
      <c r="G6" s="146"/>
      <c r="H6" s="137"/>
      <c r="I6" s="137"/>
      <c r="J6" s="141"/>
    </row>
    <row r="7" spans="1:10" ht="45">
      <c r="A7" s="131">
        <v>3</v>
      </c>
      <c r="B7" s="134" t="s">
        <v>199</v>
      </c>
      <c r="C7" s="135" t="s">
        <v>166</v>
      </c>
      <c r="D7" s="136">
        <v>100</v>
      </c>
      <c r="E7" s="137"/>
      <c r="F7" s="137"/>
      <c r="G7" s="137"/>
      <c r="H7" s="137"/>
      <c r="I7" s="137"/>
      <c r="J7" s="135"/>
    </row>
    <row r="8" spans="1:10" ht="12.75">
      <c r="A8" s="131"/>
      <c r="B8" s="131"/>
      <c r="C8" s="131"/>
      <c r="D8" s="138"/>
      <c r="E8" s="137"/>
      <c r="F8" s="137" t="s">
        <v>171</v>
      </c>
      <c r="G8" s="137"/>
      <c r="H8" s="137" t="s">
        <v>293</v>
      </c>
      <c r="I8" s="137"/>
      <c r="J8" s="129"/>
    </row>
    <row r="9" spans="1:10" ht="12.75">
      <c r="A9" s="129"/>
      <c r="B9" s="129"/>
      <c r="C9" s="129"/>
      <c r="D9" s="139"/>
      <c r="E9" s="140"/>
      <c r="F9" s="140"/>
      <c r="G9" s="140"/>
      <c r="H9" s="140"/>
      <c r="I9" s="140"/>
      <c r="J9" s="129"/>
    </row>
    <row r="10" spans="1:10" ht="12.75">
      <c r="A10" s="129"/>
      <c r="B10" s="129"/>
      <c r="C10" s="129"/>
      <c r="D10" s="139"/>
      <c r="E10" s="140"/>
      <c r="F10" s="140"/>
      <c r="G10" s="140"/>
      <c r="H10" s="140"/>
      <c r="I10" s="140"/>
      <c r="J10" s="129"/>
    </row>
    <row r="11" spans="1:10" ht="12.75">
      <c r="A11" s="129"/>
      <c r="B11" s="129"/>
      <c r="C11" s="129"/>
      <c r="D11" s="139"/>
      <c r="E11" s="140"/>
      <c r="F11" s="140"/>
      <c r="G11" s="140"/>
      <c r="H11" s="140"/>
      <c r="I11" s="140"/>
      <c r="J11" s="129"/>
    </row>
    <row r="12" spans="1:10" ht="12.75">
      <c r="A12" s="129"/>
      <c r="B12" s="129"/>
      <c r="C12" s="129"/>
      <c r="D12" s="139"/>
      <c r="E12" s="140"/>
      <c r="F12" s="140"/>
      <c r="G12" s="140"/>
      <c r="H12" s="140"/>
      <c r="I12" s="140"/>
      <c r="J12" s="129"/>
    </row>
  </sheetData>
  <sheetProtection selectLockedCells="1" selectUnlockedCells="1"/>
  <mergeCells count="1">
    <mergeCell ref="C2:E2"/>
  </mergeCells>
  <printOptions/>
  <pageMargins left="0.7875" right="0.7875" top="1.025" bottom="1.025" header="0.7875" footer="0.7875"/>
  <pageSetup horizontalDpi="300" verticalDpi="300" orientation="landscape" paperSize="9" scale="97" r:id="rId1"/>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sheetPr>
    <tabColor indexed="13"/>
  </sheetPr>
  <dimension ref="A2:K472"/>
  <sheetViews>
    <sheetView view="pageBreakPreview" zoomScale="75" zoomScaleSheetLayoutView="75" zoomScalePageLayoutView="0" workbookViewId="0" topLeftCell="A1">
      <selection activeCell="F10" sqref="F10"/>
    </sheetView>
  </sheetViews>
  <sheetFormatPr defaultColWidth="11.57421875" defaultRowHeight="12.75"/>
  <cols>
    <col min="1" max="1" width="3.28125" style="15" bestFit="1" customWidth="1"/>
    <col min="2" max="2" width="54.421875" style="3" customWidth="1"/>
    <col min="3" max="3" width="5.00390625" style="3" customWidth="1"/>
    <col min="4" max="4" width="6.28125" style="15" customWidth="1"/>
    <col min="5" max="5" width="12.28125" style="16" customWidth="1"/>
    <col min="6" max="6" width="12.57421875" style="16" customWidth="1"/>
    <col min="7" max="7" width="10.140625" style="35" customWidth="1"/>
    <col min="8" max="8" width="9.7109375" style="35" customWidth="1"/>
    <col min="9" max="9" width="11.00390625" style="35" customWidth="1"/>
    <col min="10" max="10" width="0" style="16" hidden="1" customWidth="1"/>
    <col min="11" max="11" width="13.421875" style="3" customWidth="1"/>
    <col min="12" max="16384" width="11.57421875" style="3" customWidth="1"/>
  </cols>
  <sheetData>
    <row r="1" ht="129" customHeight="1"/>
    <row r="2" spans="3:6" ht="12">
      <c r="C2" s="164" t="s">
        <v>269</v>
      </c>
      <c r="D2" s="164"/>
      <c r="E2" s="164"/>
      <c r="F2" s="164"/>
    </row>
    <row r="3" spans="1:10" ht="12">
      <c r="A3" s="5"/>
      <c r="B3" s="23" t="s">
        <v>255</v>
      </c>
      <c r="C3" s="1"/>
      <c r="D3" s="5"/>
      <c r="E3" s="2"/>
      <c r="F3" s="2"/>
      <c r="G3" s="37"/>
      <c r="H3" s="37"/>
      <c r="I3" s="37"/>
      <c r="J3" s="2"/>
    </row>
    <row r="4" spans="1:11" ht="33.75">
      <c r="A4" s="107" t="s">
        <v>156</v>
      </c>
      <c r="B4" s="107" t="s">
        <v>157</v>
      </c>
      <c r="C4" s="107" t="s">
        <v>158</v>
      </c>
      <c r="D4" s="107" t="s">
        <v>159</v>
      </c>
      <c r="E4" s="148" t="s">
        <v>266</v>
      </c>
      <c r="F4" s="148" t="s">
        <v>296</v>
      </c>
      <c r="G4" s="148" t="s">
        <v>161</v>
      </c>
      <c r="H4" s="148" t="s">
        <v>275</v>
      </c>
      <c r="I4" s="148" t="s">
        <v>160</v>
      </c>
      <c r="J4" s="148" t="s">
        <v>164</v>
      </c>
      <c r="K4" s="149" t="s">
        <v>165</v>
      </c>
    </row>
    <row r="5" spans="1:11" ht="69.75" customHeight="1">
      <c r="A5" s="107">
        <v>1</v>
      </c>
      <c r="B5" s="108" t="s">
        <v>204</v>
      </c>
      <c r="C5" s="105" t="s">
        <v>134</v>
      </c>
      <c r="D5" s="109">
        <v>500</v>
      </c>
      <c r="E5" s="110"/>
      <c r="F5" s="110"/>
      <c r="G5" s="110"/>
      <c r="H5" s="110"/>
      <c r="I5" s="110"/>
      <c r="J5" s="111">
        <v>5760</v>
      </c>
      <c r="K5" s="150"/>
    </row>
    <row r="472" spans="2:5" ht="12">
      <c r="B472" s="161" t="s">
        <v>70</v>
      </c>
      <c r="C472" s="161"/>
      <c r="D472" s="161"/>
      <c r="E472" s="161"/>
    </row>
  </sheetData>
  <sheetProtection/>
  <mergeCells count="2">
    <mergeCell ref="B472:E472"/>
    <mergeCell ref="C2:F2"/>
  </mergeCells>
  <printOptions/>
  <pageMargins left="0.21458333333333335" right="0.1798611111111111" top="0.26458333333333334" bottom="0.26458333333333334" header="0.027083333333333334" footer="0.027083333333333334"/>
  <pageSetup horizontalDpi="300" verticalDpi="300" orientation="landscape" paperSize="9" scale="82" r:id="rId1"/>
  <headerFooter alignWithMargins="0">
    <oddHeader>&amp;C&amp;A</oddHeader>
    <oddFooter>&amp;CStrona &amp;P</oddFooter>
  </headerFooter>
</worksheet>
</file>

<file path=xl/worksheets/sheet35.xml><?xml version="1.0" encoding="utf-8"?>
<worksheet xmlns="http://schemas.openxmlformats.org/spreadsheetml/2006/main" xmlns:r="http://schemas.openxmlformats.org/officeDocument/2006/relationships">
  <sheetPr>
    <tabColor indexed="13"/>
  </sheetPr>
  <dimension ref="A3:K474"/>
  <sheetViews>
    <sheetView view="pageBreakPreview" zoomScale="75" zoomScaleSheetLayoutView="75" zoomScalePageLayoutView="0" workbookViewId="0" topLeftCell="A1">
      <selection activeCell="F13" sqref="F13"/>
    </sheetView>
  </sheetViews>
  <sheetFormatPr defaultColWidth="11.57421875" defaultRowHeight="12.75"/>
  <cols>
    <col min="1" max="1" width="3.28125" style="15" bestFit="1" customWidth="1"/>
    <col min="2" max="2" width="54.421875" style="3" customWidth="1"/>
    <col min="3" max="3" width="5.00390625" style="3" customWidth="1"/>
    <col min="4" max="4" width="7.7109375" style="15" customWidth="1"/>
    <col min="5" max="5" width="9.7109375" style="16" customWidth="1"/>
    <col min="6" max="6" width="12.57421875" style="16" customWidth="1"/>
    <col min="7" max="7" width="10.140625" style="35" customWidth="1"/>
    <col min="8" max="8" width="9.7109375" style="35" customWidth="1"/>
    <col min="9" max="9" width="11.00390625" style="35" customWidth="1"/>
    <col min="10" max="10" width="0" style="16" hidden="1" customWidth="1"/>
    <col min="11" max="11" width="13.421875" style="3" customWidth="1"/>
    <col min="12" max="16384" width="11.57421875" style="3" customWidth="1"/>
  </cols>
  <sheetData>
    <row r="3" spans="3:6" ht="12">
      <c r="C3" s="164" t="s">
        <v>269</v>
      </c>
      <c r="D3" s="164"/>
      <c r="E3" s="164"/>
      <c r="F3" s="164"/>
    </row>
    <row r="5" spans="1:10" ht="12">
      <c r="A5" s="5"/>
      <c r="B5" s="23" t="s">
        <v>256</v>
      </c>
      <c r="C5" s="1"/>
      <c r="D5" s="5"/>
      <c r="E5" s="2"/>
      <c r="F5" s="2"/>
      <c r="G5" s="37"/>
      <c r="H5" s="37"/>
      <c r="I5" s="37"/>
      <c r="J5" s="2"/>
    </row>
    <row r="6" spans="1:11" ht="33.75">
      <c r="A6" s="107" t="s">
        <v>156</v>
      </c>
      <c r="B6" s="107" t="s">
        <v>157</v>
      </c>
      <c r="C6" s="107" t="s">
        <v>158</v>
      </c>
      <c r="D6" s="107" t="s">
        <v>159</v>
      </c>
      <c r="E6" s="148" t="s">
        <v>286</v>
      </c>
      <c r="F6" s="148" t="s">
        <v>307</v>
      </c>
      <c r="G6" s="148" t="s">
        <v>161</v>
      </c>
      <c r="H6" s="148" t="s">
        <v>268</v>
      </c>
      <c r="I6" s="148" t="s">
        <v>160</v>
      </c>
      <c r="J6" s="148" t="s">
        <v>164</v>
      </c>
      <c r="K6" s="149" t="s">
        <v>165</v>
      </c>
    </row>
    <row r="7" spans="1:11" ht="22.5">
      <c r="A7" s="107">
        <v>1</v>
      </c>
      <c r="B7" s="108" t="s">
        <v>207</v>
      </c>
      <c r="C7" s="105" t="s">
        <v>134</v>
      </c>
      <c r="D7" s="109">
        <v>50</v>
      </c>
      <c r="E7" s="110"/>
      <c r="F7" s="110"/>
      <c r="G7" s="110"/>
      <c r="H7" s="110"/>
      <c r="I7" s="110"/>
      <c r="J7" s="111">
        <v>5760</v>
      </c>
      <c r="K7" s="150"/>
    </row>
    <row r="474" spans="2:5" ht="12">
      <c r="B474" s="161" t="s">
        <v>70</v>
      </c>
      <c r="C474" s="161"/>
      <c r="D474" s="161"/>
      <c r="E474" s="161"/>
    </row>
  </sheetData>
  <sheetProtection/>
  <mergeCells count="2">
    <mergeCell ref="B474:E474"/>
    <mergeCell ref="C3:F3"/>
  </mergeCells>
  <printOptions/>
  <pageMargins left="0.21458333333333335" right="0.1798611111111111" top="0.26458333333333334" bottom="0.26458333333333334" header="0.027083333333333334" footer="0.027083333333333334"/>
  <pageSetup horizontalDpi="300" verticalDpi="300" orientation="landscape" paperSize="9" scale="82" r:id="rId1"/>
  <headerFooter alignWithMargins="0">
    <oddHeader>&amp;C&amp;A</oddHeader>
    <oddFooter>&amp;CStrona &amp;P</oddFooter>
  </headerFooter>
</worksheet>
</file>

<file path=xl/worksheets/sheet36.xml><?xml version="1.0" encoding="utf-8"?>
<worksheet xmlns="http://schemas.openxmlformats.org/spreadsheetml/2006/main" xmlns:r="http://schemas.openxmlformats.org/officeDocument/2006/relationships">
  <sheetPr>
    <tabColor rgb="FFFFFF00"/>
  </sheetPr>
  <dimension ref="A2:K530"/>
  <sheetViews>
    <sheetView view="pageBreakPreview" zoomScale="75" zoomScaleNormal="90" zoomScaleSheetLayoutView="75" zoomScalePageLayoutView="0" workbookViewId="0" topLeftCell="A1">
      <selection activeCell="A9" sqref="A9:IV10"/>
    </sheetView>
  </sheetViews>
  <sheetFormatPr defaultColWidth="11.57421875" defaultRowHeight="12.75"/>
  <cols>
    <col min="1" max="1" width="6.00390625" style="3" customWidth="1"/>
    <col min="2" max="2" width="44.28125" style="3" customWidth="1"/>
    <col min="3" max="3" width="4.140625" style="3" customWidth="1"/>
    <col min="4" max="4" width="6.7109375" style="15" customWidth="1"/>
    <col min="5" max="5" width="10.8515625" style="16" customWidth="1"/>
    <col min="6" max="6" width="12.57421875" style="16" customWidth="1"/>
    <col min="7" max="7" width="12.57421875" style="35" customWidth="1"/>
    <col min="8" max="8" width="8.8515625" style="35" customWidth="1"/>
    <col min="9" max="9" width="9.57421875" style="35" customWidth="1"/>
    <col min="10" max="10" width="0" style="16" hidden="1" customWidth="1"/>
    <col min="11" max="11" width="10.8515625" style="3" customWidth="1"/>
    <col min="12" max="16384" width="11.57421875" style="3" customWidth="1"/>
  </cols>
  <sheetData>
    <row r="2" spans="3:6" ht="12" customHeight="1">
      <c r="C2" s="164" t="s">
        <v>269</v>
      </c>
      <c r="D2" s="164"/>
      <c r="E2" s="164"/>
      <c r="F2" s="164"/>
    </row>
    <row r="4" spans="1:10" ht="12">
      <c r="A4" s="1"/>
      <c r="B4" s="23" t="s">
        <v>257</v>
      </c>
      <c r="C4" s="1"/>
      <c r="D4" s="5"/>
      <c r="E4" s="2"/>
      <c r="F4" s="2"/>
      <c r="G4" s="37"/>
      <c r="H4" s="37"/>
      <c r="I4" s="37"/>
      <c r="J4" s="2"/>
    </row>
    <row r="5" spans="1:11" ht="33.75">
      <c r="A5" s="6" t="s">
        <v>156</v>
      </c>
      <c r="B5" s="6" t="s">
        <v>157</v>
      </c>
      <c r="C5" s="6" t="s">
        <v>158</v>
      </c>
      <c r="D5" s="6" t="s">
        <v>159</v>
      </c>
      <c r="E5" s="7" t="s">
        <v>286</v>
      </c>
      <c r="F5" s="7" t="s">
        <v>277</v>
      </c>
      <c r="G5" s="7" t="s">
        <v>161</v>
      </c>
      <c r="H5" s="7" t="s">
        <v>275</v>
      </c>
      <c r="I5" s="7" t="s">
        <v>273</v>
      </c>
      <c r="J5" s="7" t="s">
        <v>164</v>
      </c>
      <c r="K5" s="8" t="s">
        <v>165</v>
      </c>
    </row>
    <row r="6" spans="1:11" ht="43.5" customHeight="1">
      <c r="A6" s="6">
        <v>1</v>
      </c>
      <c r="B6" s="9" t="s">
        <v>208</v>
      </c>
      <c r="C6" s="10" t="s">
        <v>166</v>
      </c>
      <c r="D6" s="11">
        <v>5</v>
      </c>
      <c r="E6" s="12"/>
      <c r="F6" s="12"/>
      <c r="G6" s="12"/>
      <c r="H6" s="12"/>
      <c r="I6" s="12"/>
      <c r="J6" s="13">
        <v>5</v>
      </c>
      <c r="K6" s="10"/>
    </row>
    <row r="7" spans="1:11" ht="38.25" customHeight="1">
      <c r="A7" s="6">
        <v>2</v>
      </c>
      <c r="B7" s="9" t="s">
        <v>209</v>
      </c>
      <c r="C7" s="10" t="s">
        <v>166</v>
      </c>
      <c r="D7" s="11">
        <v>5</v>
      </c>
      <c r="E7" s="12"/>
      <c r="F7" s="12"/>
      <c r="G7" s="12"/>
      <c r="H7" s="12"/>
      <c r="I7" s="12"/>
      <c r="J7" s="13">
        <v>0</v>
      </c>
      <c r="K7" s="10"/>
    </row>
    <row r="8" spans="1:11" ht="44.25" customHeight="1">
      <c r="A8" s="6">
        <v>3</v>
      </c>
      <c r="B8" s="9" t="s">
        <v>210</v>
      </c>
      <c r="C8" s="10" t="s">
        <v>166</v>
      </c>
      <c r="D8" s="11">
        <v>20</v>
      </c>
      <c r="E8" s="12"/>
      <c r="F8" s="12"/>
      <c r="G8" s="12"/>
      <c r="H8" s="12"/>
      <c r="I8" s="12"/>
      <c r="J8" s="13">
        <v>4</v>
      </c>
      <c r="K8" s="10"/>
    </row>
    <row r="9" spans="1:11" ht="40.5" customHeight="1">
      <c r="A9" s="6">
        <v>4</v>
      </c>
      <c r="B9" s="9" t="s">
        <v>211</v>
      </c>
      <c r="C9" s="10" t="s">
        <v>166</v>
      </c>
      <c r="D9" s="11">
        <v>50</v>
      </c>
      <c r="E9" s="12"/>
      <c r="F9" s="12"/>
      <c r="G9" s="12"/>
      <c r="H9" s="12"/>
      <c r="I9" s="12"/>
      <c r="J9" s="13">
        <v>6</v>
      </c>
      <c r="K9" s="10"/>
    </row>
    <row r="10" spans="1:11" ht="40.5" customHeight="1">
      <c r="A10" s="6">
        <v>5</v>
      </c>
      <c r="B10" s="9" t="s">
        <v>212</v>
      </c>
      <c r="C10" s="10" t="s">
        <v>166</v>
      </c>
      <c r="D10" s="11">
        <v>50</v>
      </c>
      <c r="E10" s="12"/>
      <c r="F10" s="12"/>
      <c r="G10" s="12"/>
      <c r="H10" s="12"/>
      <c r="I10" s="12"/>
      <c r="J10" s="13">
        <v>0</v>
      </c>
      <c r="K10" s="10"/>
    </row>
    <row r="11" spans="1:11" ht="41.25" customHeight="1">
      <c r="A11" s="6">
        <v>6</v>
      </c>
      <c r="B11" s="9" t="s">
        <v>213</v>
      </c>
      <c r="C11" s="10" t="s">
        <v>166</v>
      </c>
      <c r="D11" s="11">
        <v>10</v>
      </c>
      <c r="E11" s="12"/>
      <c r="F11" s="12"/>
      <c r="G11" s="12"/>
      <c r="H11" s="12"/>
      <c r="I11" s="12"/>
      <c r="J11" s="13">
        <v>4</v>
      </c>
      <c r="K11" s="10"/>
    </row>
    <row r="12" spans="1:11" ht="40.5" customHeight="1">
      <c r="A12" s="6">
        <v>7</v>
      </c>
      <c r="B12" s="9" t="s">
        <v>214</v>
      </c>
      <c r="C12" s="10" t="s">
        <v>166</v>
      </c>
      <c r="D12" s="11">
        <v>10</v>
      </c>
      <c r="E12" s="12"/>
      <c r="F12" s="12"/>
      <c r="G12" s="12"/>
      <c r="H12" s="12"/>
      <c r="I12" s="12"/>
      <c r="J12" s="13">
        <v>4</v>
      </c>
      <c r="K12" s="10"/>
    </row>
    <row r="13" spans="1:11" ht="42" customHeight="1">
      <c r="A13" s="6">
        <v>8</v>
      </c>
      <c r="B13" s="28" t="s">
        <v>215</v>
      </c>
      <c r="C13" s="10" t="s">
        <v>166</v>
      </c>
      <c r="D13" s="11">
        <v>15</v>
      </c>
      <c r="E13" s="12"/>
      <c r="F13" s="12"/>
      <c r="G13" s="12"/>
      <c r="H13" s="12"/>
      <c r="I13" s="12"/>
      <c r="J13" s="13">
        <v>6</v>
      </c>
      <c r="K13" s="10"/>
    </row>
    <row r="14" spans="1:10" ht="11.25">
      <c r="A14" s="6"/>
      <c r="B14" s="6"/>
      <c r="C14" s="6"/>
      <c r="D14" s="6"/>
      <c r="E14" s="7"/>
      <c r="F14" s="7" t="s">
        <v>171</v>
      </c>
      <c r="G14" s="12"/>
      <c r="H14" s="12" t="s">
        <v>293</v>
      </c>
      <c r="I14" s="12"/>
      <c r="J14" s="12">
        <f>SUM(J6:J13)</f>
        <v>29</v>
      </c>
    </row>
    <row r="111" ht="12">
      <c r="D111" s="15" t="e">
        <f>'88'!I11\</f>
        <v>#NAME?</v>
      </c>
    </row>
    <row r="530" spans="1:11" s="16" customFormat="1" ht="24.75" customHeight="1">
      <c r="A530" s="3"/>
      <c r="B530" s="161" t="s">
        <v>70</v>
      </c>
      <c r="C530" s="161"/>
      <c r="D530" s="161"/>
      <c r="E530" s="161"/>
      <c r="G530" s="35"/>
      <c r="H530" s="35"/>
      <c r="I530" s="35"/>
      <c r="K530" s="3"/>
    </row>
  </sheetData>
  <sheetProtection/>
  <mergeCells count="2">
    <mergeCell ref="B530:E530"/>
    <mergeCell ref="C2:F2"/>
  </mergeCells>
  <printOptions/>
  <pageMargins left="0.12222222222222223" right="0.1798611111111111" top="0.38472222222222224" bottom="0.26458333333333334" header="0.14722222222222223" footer="0.027083333333333334"/>
  <pageSetup horizontalDpi="300" verticalDpi="300" orientation="landscape" paperSize="9" scale="93" r:id="rId1"/>
  <headerFooter alignWithMargins="0">
    <oddHeader>&amp;C&amp;A</oddHeader>
    <oddFooter>&amp;CStrona &amp;P</oddFooter>
  </headerFooter>
  <rowBreaks count="1" manualBreakCount="1">
    <brk id="17" max="255" man="1"/>
  </rowBreaks>
</worksheet>
</file>

<file path=xl/worksheets/sheet37.xml><?xml version="1.0" encoding="utf-8"?>
<worksheet xmlns="http://schemas.openxmlformats.org/spreadsheetml/2006/main" xmlns:r="http://schemas.openxmlformats.org/officeDocument/2006/relationships">
  <sheetPr>
    <tabColor rgb="FFFFFF00"/>
  </sheetPr>
  <dimension ref="A1:K532"/>
  <sheetViews>
    <sheetView view="pageBreakPreview" zoomScale="75" zoomScaleNormal="90" zoomScaleSheetLayoutView="75" zoomScalePageLayoutView="0" workbookViewId="0" topLeftCell="A10">
      <selection activeCell="F8" sqref="F8"/>
    </sheetView>
  </sheetViews>
  <sheetFormatPr defaultColWidth="11.57421875" defaultRowHeight="12.75"/>
  <cols>
    <col min="1" max="1" width="6.00390625" style="3" customWidth="1"/>
    <col min="2" max="2" width="44.28125" style="3" customWidth="1"/>
    <col min="3" max="3" width="4.140625" style="3" customWidth="1"/>
    <col min="4" max="4" width="6.7109375" style="15" customWidth="1"/>
    <col min="5" max="5" width="10.8515625" style="16" customWidth="1"/>
    <col min="6" max="6" width="12.57421875" style="16" customWidth="1"/>
    <col min="7" max="7" width="12.57421875" style="35" customWidth="1"/>
    <col min="8" max="8" width="8.8515625" style="35" customWidth="1"/>
    <col min="9" max="9" width="9.57421875" style="35" customWidth="1"/>
    <col min="10" max="10" width="0" style="16" hidden="1" customWidth="1"/>
    <col min="11" max="11" width="10.8515625" style="3" customWidth="1"/>
    <col min="12" max="16384" width="11.57421875" style="3" customWidth="1"/>
  </cols>
  <sheetData>
    <row r="1" ht="12">
      <c r="E1" s="3"/>
    </row>
    <row r="3" spans="3:6" ht="12" customHeight="1">
      <c r="C3" s="164" t="s">
        <v>269</v>
      </c>
      <c r="D3" s="164"/>
      <c r="E3" s="164"/>
      <c r="F3" s="164"/>
    </row>
    <row r="4" spans="1:10" ht="12">
      <c r="A4" s="1"/>
      <c r="B4" s="23" t="s">
        <v>258</v>
      </c>
      <c r="C4" s="1"/>
      <c r="D4" s="5"/>
      <c r="E4" s="2"/>
      <c r="F4" s="2"/>
      <c r="G4" s="37"/>
      <c r="H4" s="37"/>
      <c r="I4" s="37"/>
      <c r="J4" s="2"/>
    </row>
    <row r="5" spans="1:11" ht="33.75">
      <c r="A5" s="6" t="s">
        <v>156</v>
      </c>
      <c r="B5" s="6" t="s">
        <v>157</v>
      </c>
      <c r="C5" s="6" t="s">
        <v>158</v>
      </c>
      <c r="D5" s="6" t="s">
        <v>159</v>
      </c>
      <c r="E5" s="7" t="s">
        <v>266</v>
      </c>
      <c r="F5" s="7" t="s">
        <v>267</v>
      </c>
      <c r="G5" s="7" t="s">
        <v>161</v>
      </c>
      <c r="H5" s="7" t="s">
        <v>268</v>
      </c>
      <c r="I5" s="7" t="s">
        <v>160</v>
      </c>
      <c r="J5" s="7" t="s">
        <v>164</v>
      </c>
      <c r="K5" s="8" t="s">
        <v>165</v>
      </c>
    </row>
    <row r="6" spans="1:11" ht="33.75">
      <c r="A6" s="6">
        <v>1</v>
      </c>
      <c r="B6" s="9" t="s">
        <v>216</v>
      </c>
      <c r="C6" s="10" t="s">
        <v>166</v>
      </c>
      <c r="D6" s="11">
        <v>80</v>
      </c>
      <c r="E6" s="12"/>
      <c r="F6" s="12"/>
      <c r="G6" s="12"/>
      <c r="H6" s="12"/>
      <c r="I6" s="12"/>
      <c r="J6" s="13">
        <v>5</v>
      </c>
      <c r="K6" s="10"/>
    </row>
    <row r="7" spans="1:11" ht="51" customHeight="1">
      <c r="A7" s="6">
        <v>2</v>
      </c>
      <c r="B7" s="9" t="s">
        <v>217</v>
      </c>
      <c r="C7" s="10" t="s">
        <v>166</v>
      </c>
      <c r="D7" s="11">
        <v>400</v>
      </c>
      <c r="E7" s="12"/>
      <c r="F7" s="12"/>
      <c r="G7" s="12"/>
      <c r="H7" s="12"/>
      <c r="I7" s="12"/>
      <c r="J7" s="13">
        <v>0</v>
      </c>
      <c r="K7" s="10"/>
    </row>
    <row r="8" spans="1:11" ht="87" customHeight="1">
      <c r="A8" s="6">
        <v>3</v>
      </c>
      <c r="B8" s="9" t="s">
        <v>218</v>
      </c>
      <c r="C8" s="10" t="s">
        <v>166</v>
      </c>
      <c r="D8" s="11">
        <v>10</v>
      </c>
      <c r="E8" s="12"/>
      <c r="F8" s="12"/>
      <c r="G8" s="12"/>
      <c r="H8" s="12"/>
      <c r="I8" s="12"/>
      <c r="J8" s="13">
        <v>4</v>
      </c>
      <c r="K8" s="10"/>
    </row>
    <row r="9" spans="1:11" ht="51" customHeight="1">
      <c r="A9" s="6">
        <v>4</v>
      </c>
      <c r="B9" s="9" t="s">
        <v>219</v>
      </c>
      <c r="C9" s="10" t="s">
        <v>166</v>
      </c>
      <c r="D9" s="11">
        <v>3</v>
      </c>
      <c r="E9" s="12"/>
      <c r="F9" s="12"/>
      <c r="G9" s="12"/>
      <c r="H9" s="12"/>
      <c r="I9" s="12"/>
      <c r="J9" s="13">
        <v>6</v>
      </c>
      <c r="K9" s="10"/>
    </row>
    <row r="10" spans="1:11" ht="114" customHeight="1">
      <c r="A10" s="6">
        <v>5</v>
      </c>
      <c r="B10" s="9" t="s">
        <v>220</v>
      </c>
      <c r="C10" s="10" t="s">
        <v>166</v>
      </c>
      <c r="D10" s="11">
        <v>40</v>
      </c>
      <c r="E10" s="12"/>
      <c r="F10" s="12"/>
      <c r="G10" s="12"/>
      <c r="H10" s="12"/>
      <c r="I10" s="12"/>
      <c r="J10" s="13">
        <v>0</v>
      </c>
      <c r="K10" s="10"/>
    </row>
    <row r="11" spans="1:11" ht="57">
      <c r="A11" s="6">
        <v>6</v>
      </c>
      <c r="B11" s="28" t="s">
        <v>221</v>
      </c>
      <c r="C11" s="10" t="s">
        <v>166</v>
      </c>
      <c r="D11" s="11">
        <v>40</v>
      </c>
      <c r="E11" s="12"/>
      <c r="F11" s="12"/>
      <c r="G11" s="12"/>
      <c r="H11" s="12"/>
      <c r="I11" s="12"/>
      <c r="J11" s="13">
        <v>4</v>
      </c>
      <c r="K11" s="10"/>
    </row>
    <row r="12" spans="1:11" ht="36" customHeight="1">
      <c r="A12" s="6">
        <v>7</v>
      </c>
      <c r="B12" s="9" t="s">
        <v>222</v>
      </c>
      <c r="C12" s="10" t="s">
        <v>166</v>
      </c>
      <c r="D12" s="11">
        <v>10</v>
      </c>
      <c r="E12" s="12"/>
      <c r="F12" s="12"/>
      <c r="G12" s="12"/>
      <c r="H12" s="12"/>
      <c r="I12" s="12"/>
      <c r="J12" s="13">
        <v>4</v>
      </c>
      <c r="K12" s="10"/>
    </row>
    <row r="13" spans="1:11" ht="97.5" customHeight="1">
      <c r="A13" s="6">
        <v>8</v>
      </c>
      <c r="B13" s="9" t="s">
        <v>223</v>
      </c>
      <c r="C13" s="10" t="s">
        <v>166</v>
      </c>
      <c r="D13" s="11">
        <v>40</v>
      </c>
      <c r="E13" s="12"/>
      <c r="F13" s="12"/>
      <c r="G13" s="12"/>
      <c r="H13" s="12"/>
      <c r="I13" s="12"/>
      <c r="J13" s="13">
        <v>6</v>
      </c>
      <c r="K13" s="10"/>
    </row>
    <row r="14" spans="1:11" ht="99.75" customHeight="1">
      <c r="A14" s="6">
        <v>9</v>
      </c>
      <c r="B14" s="9" t="s">
        <v>224</v>
      </c>
      <c r="C14" s="10" t="s">
        <v>166</v>
      </c>
      <c r="D14" s="11">
        <v>40</v>
      </c>
      <c r="E14" s="12"/>
      <c r="F14" s="12"/>
      <c r="G14" s="12"/>
      <c r="H14" s="12"/>
      <c r="I14" s="12"/>
      <c r="J14" s="13">
        <v>6</v>
      </c>
      <c r="K14" s="10"/>
    </row>
    <row r="15" spans="1:11" ht="93.75" customHeight="1">
      <c r="A15" s="6">
        <v>10</v>
      </c>
      <c r="B15" s="9" t="s">
        <v>225</v>
      </c>
      <c r="C15" s="10" t="s">
        <v>166</v>
      </c>
      <c r="D15" s="11">
        <v>40</v>
      </c>
      <c r="E15" s="12"/>
      <c r="F15" s="12"/>
      <c r="G15" s="12"/>
      <c r="H15" s="12"/>
      <c r="I15" s="12"/>
      <c r="J15" s="13">
        <v>0</v>
      </c>
      <c r="K15" s="10"/>
    </row>
    <row r="16" spans="1:10" ht="11.25">
      <c r="A16" s="6"/>
      <c r="B16" s="6"/>
      <c r="C16" s="6"/>
      <c r="D16" s="6"/>
      <c r="E16" s="7"/>
      <c r="F16" s="7" t="s">
        <v>171</v>
      </c>
      <c r="G16" s="12"/>
      <c r="H16" s="12" t="s">
        <v>293</v>
      </c>
      <c r="I16" s="12"/>
      <c r="J16" s="12">
        <f>SUM(J6:J15)</f>
        <v>35</v>
      </c>
    </row>
    <row r="532" spans="1:11" s="16" customFormat="1" ht="24.75" customHeight="1">
      <c r="A532" s="3"/>
      <c r="B532" s="161" t="s">
        <v>70</v>
      </c>
      <c r="C532" s="161"/>
      <c r="D532" s="161"/>
      <c r="E532" s="161"/>
      <c r="G532" s="35"/>
      <c r="H532" s="35"/>
      <c r="I532" s="35"/>
      <c r="K532" s="3"/>
    </row>
  </sheetData>
  <sheetProtection/>
  <mergeCells count="2">
    <mergeCell ref="B532:E532"/>
    <mergeCell ref="C3:F3"/>
  </mergeCells>
  <printOptions/>
  <pageMargins left="0.12222222222222223" right="0.1798611111111111" top="0.38472222222222224" bottom="0.26458333333333334" header="0.14722222222222223" footer="0.027083333333333334"/>
  <pageSetup horizontalDpi="300" verticalDpi="300" orientation="landscape" paperSize="9" scale="93" r:id="rId1"/>
  <headerFooter alignWithMargins="0">
    <oddHeader>&amp;C&amp;A</oddHeader>
    <oddFooter>&amp;CStrona &amp;P</oddFooter>
  </headerFooter>
  <rowBreaks count="1" manualBreakCount="1">
    <brk id="19" max="255" man="1"/>
  </rowBreaks>
</worksheet>
</file>

<file path=xl/worksheets/sheet38.xml><?xml version="1.0" encoding="utf-8"?>
<worksheet xmlns="http://schemas.openxmlformats.org/spreadsheetml/2006/main" xmlns:r="http://schemas.openxmlformats.org/officeDocument/2006/relationships">
  <sheetPr>
    <tabColor rgb="FFFFFF00"/>
  </sheetPr>
  <dimension ref="A3:K524"/>
  <sheetViews>
    <sheetView view="pageBreakPreview" zoomScale="75" zoomScaleNormal="90" zoomScaleSheetLayoutView="75" zoomScalePageLayoutView="0" workbookViewId="0" topLeftCell="A1">
      <selection activeCell="G6" sqref="G6"/>
    </sheetView>
  </sheetViews>
  <sheetFormatPr defaultColWidth="11.57421875" defaultRowHeight="12.75"/>
  <cols>
    <col min="1" max="1" width="6.00390625" style="3" customWidth="1"/>
    <col min="2" max="2" width="44.28125" style="3" customWidth="1"/>
    <col min="3" max="3" width="4.140625" style="3" customWidth="1"/>
    <col min="4" max="4" width="6.7109375" style="15" customWidth="1"/>
    <col min="5" max="5" width="12.28125" style="16" customWidth="1"/>
    <col min="6" max="6" width="12.57421875" style="16" customWidth="1"/>
    <col min="7" max="7" width="12.57421875" style="35" customWidth="1"/>
    <col min="8" max="8" width="8.8515625" style="35" customWidth="1"/>
    <col min="9" max="9" width="9.57421875" style="35" customWidth="1"/>
    <col min="10" max="10" width="0" style="16" hidden="1" customWidth="1"/>
    <col min="11" max="11" width="10.8515625" style="3" customWidth="1"/>
    <col min="12" max="16384" width="11.57421875" style="3" customWidth="1"/>
  </cols>
  <sheetData>
    <row r="3" spans="3:6" ht="12" customHeight="1">
      <c r="C3" s="164" t="s">
        <v>269</v>
      </c>
      <c r="D3" s="164"/>
      <c r="E3" s="164"/>
      <c r="F3" s="164"/>
    </row>
    <row r="4" spans="1:10" ht="12">
      <c r="A4" s="1"/>
      <c r="B4" s="23" t="s">
        <v>259</v>
      </c>
      <c r="C4" s="1"/>
      <c r="D4" s="5"/>
      <c r="E4" s="2"/>
      <c r="F4" s="2"/>
      <c r="G4" s="37"/>
      <c r="H4" s="37"/>
      <c r="I4" s="37"/>
      <c r="J4" s="2"/>
    </row>
    <row r="5" spans="1:11" ht="33.75">
      <c r="A5" s="6" t="s">
        <v>156</v>
      </c>
      <c r="B5" s="6" t="s">
        <v>157</v>
      </c>
      <c r="C5" s="6" t="s">
        <v>158</v>
      </c>
      <c r="D5" s="6" t="s">
        <v>159</v>
      </c>
      <c r="E5" s="7" t="s">
        <v>308</v>
      </c>
      <c r="F5" s="7" t="s">
        <v>288</v>
      </c>
      <c r="G5" s="7" t="s">
        <v>161</v>
      </c>
      <c r="H5" s="7" t="s">
        <v>275</v>
      </c>
      <c r="I5" s="7" t="s">
        <v>160</v>
      </c>
      <c r="J5" s="7" t="s">
        <v>164</v>
      </c>
      <c r="K5" s="8" t="s">
        <v>165</v>
      </c>
    </row>
    <row r="6" spans="1:11" ht="22.5">
      <c r="A6" s="6">
        <v>1</v>
      </c>
      <c r="B6" s="9" t="s">
        <v>226</v>
      </c>
      <c r="C6" s="10" t="s">
        <v>166</v>
      </c>
      <c r="D6" s="11">
        <v>80</v>
      </c>
      <c r="E6" s="12"/>
      <c r="F6" s="12"/>
      <c r="G6" s="12"/>
      <c r="H6" s="12"/>
      <c r="I6" s="12"/>
      <c r="J6" s="13"/>
      <c r="K6" s="10"/>
    </row>
    <row r="7" spans="1:11" ht="22.5">
      <c r="A7" s="6">
        <v>2</v>
      </c>
      <c r="B7" s="9" t="s">
        <v>227</v>
      </c>
      <c r="C7" s="10" t="s">
        <v>166</v>
      </c>
      <c r="D7" s="11">
        <v>450</v>
      </c>
      <c r="E7" s="12"/>
      <c r="F7" s="12"/>
      <c r="G7" s="12"/>
      <c r="H7" s="12"/>
      <c r="I7" s="12"/>
      <c r="J7" s="13"/>
      <c r="K7" s="10"/>
    </row>
    <row r="8" spans="1:10" ht="11.25">
      <c r="A8" s="6"/>
      <c r="B8" s="6"/>
      <c r="C8" s="6"/>
      <c r="D8" s="6"/>
      <c r="E8" s="7"/>
      <c r="F8" s="7" t="s">
        <v>171</v>
      </c>
      <c r="G8" s="12"/>
      <c r="H8" s="12" t="s">
        <v>293</v>
      </c>
      <c r="I8" s="12"/>
      <c r="J8" s="12">
        <f>SUM(J6:J7)</f>
        <v>0</v>
      </c>
    </row>
    <row r="524" spans="1:11" s="16" customFormat="1" ht="24.75" customHeight="1">
      <c r="A524" s="3"/>
      <c r="B524" s="161" t="s">
        <v>70</v>
      </c>
      <c r="C524" s="161"/>
      <c r="D524" s="161"/>
      <c r="E524" s="161"/>
      <c r="G524" s="35"/>
      <c r="H524" s="35"/>
      <c r="I524" s="35"/>
      <c r="K524" s="3"/>
    </row>
  </sheetData>
  <sheetProtection/>
  <mergeCells count="2">
    <mergeCell ref="B524:E524"/>
    <mergeCell ref="C3:F3"/>
  </mergeCells>
  <printOptions/>
  <pageMargins left="0.12222222222222223" right="0.1798611111111111" top="0.38472222222222224" bottom="0.26458333333333334" header="0.14722222222222223" footer="0.027083333333333334"/>
  <pageSetup horizontalDpi="300" verticalDpi="300" orientation="landscape" paperSize="9" scale="93" r:id="rId1"/>
  <headerFooter alignWithMargins="0">
    <oddHeader>&amp;C&amp;A</oddHeader>
    <oddFooter>&amp;CStrona &amp;P</oddFooter>
  </headerFooter>
  <rowBreaks count="1" manualBreakCount="1">
    <brk id="11" max="255" man="1"/>
  </rowBreaks>
</worksheet>
</file>

<file path=xl/worksheets/sheet39.xml><?xml version="1.0" encoding="utf-8"?>
<worksheet xmlns="http://schemas.openxmlformats.org/spreadsheetml/2006/main" xmlns:r="http://schemas.openxmlformats.org/officeDocument/2006/relationships">
  <sheetPr>
    <tabColor rgb="FFFFFF00"/>
  </sheetPr>
  <dimension ref="A2:K525"/>
  <sheetViews>
    <sheetView view="pageBreakPreview" zoomScale="75" zoomScaleNormal="90" zoomScaleSheetLayoutView="75" zoomScalePageLayoutView="0" workbookViewId="0" topLeftCell="B1">
      <selection activeCell="I5" sqref="I5"/>
    </sheetView>
  </sheetViews>
  <sheetFormatPr defaultColWidth="11.57421875" defaultRowHeight="12.75"/>
  <cols>
    <col min="1" max="1" width="6.00390625" style="3" customWidth="1"/>
    <col min="2" max="2" width="44.28125" style="3" customWidth="1"/>
    <col min="3" max="3" width="4.140625" style="3" customWidth="1"/>
    <col min="4" max="4" width="6.7109375" style="15" customWidth="1"/>
    <col min="5" max="5" width="11.00390625" style="16" customWidth="1"/>
    <col min="6" max="6" width="12.57421875" style="16" customWidth="1"/>
    <col min="7" max="7" width="12.57421875" style="35" customWidth="1"/>
    <col min="8" max="8" width="8.8515625" style="35" customWidth="1"/>
    <col min="9" max="9" width="9.57421875" style="35" customWidth="1"/>
    <col min="10" max="10" width="0" style="16" hidden="1" customWidth="1"/>
    <col min="11" max="11" width="10.8515625" style="3" customWidth="1"/>
    <col min="12" max="16384" width="11.57421875" style="3" customWidth="1"/>
  </cols>
  <sheetData>
    <row r="1" ht="57" customHeight="1"/>
    <row r="2" ht="12">
      <c r="D2" s="15" t="s">
        <v>269</v>
      </c>
    </row>
    <row r="3" spans="1:10" ht="12">
      <c r="A3" s="1"/>
      <c r="B3" s="23" t="s">
        <v>260</v>
      </c>
      <c r="C3" s="1"/>
      <c r="D3" s="5"/>
      <c r="E3" s="2"/>
      <c r="F3" s="2"/>
      <c r="G3" s="37"/>
      <c r="H3" s="37"/>
      <c r="I3" s="37"/>
      <c r="J3" s="2"/>
    </row>
    <row r="4" spans="1:11" ht="33.75">
      <c r="A4" s="6" t="s">
        <v>156</v>
      </c>
      <c r="B4" s="6" t="s">
        <v>157</v>
      </c>
      <c r="C4" s="6" t="s">
        <v>158</v>
      </c>
      <c r="D4" s="6" t="s">
        <v>159</v>
      </c>
      <c r="E4" s="7" t="s">
        <v>266</v>
      </c>
      <c r="F4" s="7" t="s">
        <v>277</v>
      </c>
      <c r="G4" s="7" t="s">
        <v>161</v>
      </c>
      <c r="H4" s="7" t="s">
        <v>268</v>
      </c>
      <c r="I4" s="7" t="s">
        <v>160</v>
      </c>
      <c r="J4" s="7" t="s">
        <v>164</v>
      </c>
      <c r="K4" s="8" t="s">
        <v>165</v>
      </c>
    </row>
    <row r="5" spans="1:11" ht="33.75">
      <c r="A5" s="6">
        <v>1</v>
      </c>
      <c r="B5" s="28" t="s">
        <v>228</v>
      </c>
      <c r="C5" s="13" t="s">
        <v>45</v>
      </c>
      <c r="D5" s="11">
        <v>20</v>
      </c>
      <c r="E5" s="12"/>
      <c r="F5" s="12"/>
      <c r="G5" s="12"/>
      <c r="H5" s="12"/>
      <c r="I5" s="12"/>
      <c r="J5" s="13">
        <v>5</v>
      </c>
      <c r="K5" s="10"/>
    </row>
    <row r="6" spans="1:11" ht="30" customHeight="1">
      <c r="A6" s="6">
        <v>2</v>
      </c>
      <c r="B6" s="28" t="s">
        <v>229</v>
      </c>
      <c r="C6" s="13" t="s">
        <v>45</v>
      </c>
      <c r="D6" s="11">
        <v>5</v>
      </c>
      <c r="E6" s="12"/>
      <c r="F6" s="12"/>
      <c r="G6" s="12"/>
      <c r="H6" s="12"/>
      <c r="I6" s="12"/>
      <c r="J6" s="13">
        <v>0</v>
      </c>
      <c r="K6" s="10"/>
    </row>
    <row r="7" spans="1:11" ht="45.75" customHeight="1">
      <c r="A7" s="6">
        <v>3</v>
      </c>
      <c r="B7" s="28" t="s">
        <v>230</v>
      </c>
      <c r="C7" s="13" t="s">
        <v>166</v>
      </c>
      <c r="D7" s="11">
        <v>100</v>
      </c>
      <c r="E7" s="12"/>
      <c r="F7" s="12"/>
      <c r="G7" s="12"/>
      <c r="H7" s="12"/>
      <c r="I7" s="12"/>
      <c r="J7" s="13">
        <v>4</v>
      </c>
      <c r="K7" s="10"/>
    </row>
    <row r="8" spans="1:11" ht="112.5" customHeight="1">
      <c r="A8" s="6">
        <v>4</v>
      </c>
      <c r="B8" s="28" t="s">
        <v>231</v>
      </c>
      <c r="C8" s="13" t="s">
        <v>128</v>
      </c>
      <c r="D8" s="11">
        <v>6</v>
      </c>
      <c r="E8" s="12"/>
      <c r="F8" s="12"/>
      <c r="G8" s="12"/>
      <c r="H8" s="12"/>
      <c r="I8" s="12"/>
      <c r="J8" s="13">
        <v>6</v>
      </c>
      <c r="K8" s="10"/>
    </row>
    <row r="9" spans="1:10" ht="11.25">
      <c r="A9" s="6"/>
      <c r="B9" s="6"/>
      <c r="C9" s="6"/>
      <c r="D9" s="6"/>
      <c r="E9" s="7"/>
      <c r="F9" s="7" t="s">
        <v>171</v>
      </c>
      <c r="G9" s="12"/>
      <c r="H9" s="12" t="s">
        <v>293</v>
      </c>
      <c r="I9" s="12"/>
      <c r="J9" s="12">
        <f>SUM(J5:J8)</f>
        <v>15</v>
      </c>
    </row>
    <row r="525" spans="1:11" s="16" customFormat="1" ht="24.75" customHeight="1">
      <c r="A525" s="3"/>
      <c r="B525" s="161" t="s">
        <v>70</v>
      </c>
      <c r="C525" s="161"/>
      <c r="D525" s="161"/>
      <c r="E525" s="161"/>
      <c r="G525" s="35"/>
      <c r="H525" s="35"/>
      <c r="I525" s="35"/>
      <c r="K525" s="3"/>
    </row>
  </sheetData>
  <sheetProtection/>
  <mergeCells count="1">
    <mergeCell ref="B525:E525"/>
  </mergeCells>
  <printOptions/>
  <pageMargins left="0.12222222222222223" right="0.1798611111111111" top="0.38472222222222224" bottom="0.26458333333333334" header="0.14722222222222223" footer="0.027083333333333334"/>
  <pageSetup horizontalDpi="300" verticalDpi="300" orientation="landscape" paperSize="9" scale="93" r:id="rId1"/>
  <headerFooter alignWithMargins="0">
    <oddHeader>&amp;C&amp;A</oddHeader>
    <oddFooter>&amp;CStrona &amp;P</oddFoot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tabColor rgb="FFFFFF00"/>
  </sheetPr>
  <dimension ref="A2:M517"/>
  <sheetViews>
    <sheetView view="pageBreakPreview" zoomScale="75" zoomScaleSheetLayoutView="75" zoomScalePageLayoutView="0" workbookViewId="0" topLeftCell="A1">
      <selection activeCell="O8" sqref="O8"/>
    </sheetView>
  </sheetViews>
  <sheetFormatPr defaultColWidth="11.57421875" defaultRowHeight="12.75"/>
  <cols>
    <col min="1" max="1" width="11.7109375" style="3" customWidth="1"/>
    <col min="2" max="2" width="45.140625" style="3" customWidth="1"/>
    <col min="3" max="3" width="8.7109375" style="3" customWidth="1"/>
    <col min="4" max="4" width="6.28125" style="15" customWidth="1"/>
    <col min="5" max="5" width="7.57421875" style="16" customWidth="1"/>
    <col min="6" max="6" width="11.140625" style="16" customWidth="1"/>
    <col min="7" max="8" width="7.00390625" style="16" customWidth="1"/>
    <col min="9" max="9" width="7.7109375" style="16" customWidth="1"/>
    <col min="10" max="10" width="0" style="16" hidden="1" customWidth="1"/>
    <col min="11" max="11" width="12.140625" style="3" customWidth="1"/>
    <col min="12" max="16384" width="11.57421875" style="3" customWidth="1"/>
  </cols>
  <sheetData>
    <row r="2" spans="3:6" ht="12" customHeight="1">
      <c r="C2" s="164" t="s">
        <v>269</v>
      </c>
      <c r="D2" s="164"/>
      <c r="E2" s="164"/>
      <c r="F2" s="164"/>
    </row>
    <row r="3" spans="1:10" ht="12">
      <c r="A3" s="1"/>
      <c r="B3" s="23" t="s">
        <v>131</v>
      </c>
      <c r="C3" s="1"/>
      <c r="D3" s="5"/>
      <c r="E3" s="2"/>
      <c r="F3" s="2"/>
      <c r="G3" s="2"/>
      <c r="H3" s="2"/>
      <c r="I3" s="2"/>
      <c r="J3" s="2"/>
    </row>
    <row r="4" spans="1:11" ht="45">
      <c r="A4" s="6" t="s">
        <v>156</v>
      </c>
      <c r="B4" s="6" t="s">
        <v>157</v>
      </c>
      <c r="C4" s="6" t="s">
        <v>158</v>
      </c>
      <c r="D4" s="6" t="s">
        <v>159</v>
      </c>
      <c r="E4" s="7" t="s">
        <v>271</v>
      </c>
      <c r="F4" s="7" t="s">
        <v>272</v>
      </c>
      <c r="G4" s="7" t="s">
        <v>161</v>
      </c>
      <c r="H4" s="7" t="s">
        <v>268</v>
      </c>
      <c r="I4" s="7" t="s">
        <v>273</v>
      </c>
      <c r="J4" s="7" t="s">
        <v>164</v>
      </c>
      <c r="K4" s="8" t="s">
        <v>165</v>
      </c>
    </row>
    <row r="5" spans="1:11" ht="22.5">
      <c r="A5" s="6" t="s">
        <v>94</v>
      </c>
      <c r="B5" s="28" t="s">
        <v>132</v>
      </c>
      <c r="C5" s="10" t="s">
        <v>133</v>
      </c>
      <c r="D5" s="18">
        <v>20</v>
      </c>
      <c r="E5" s="12"/>
      <c r="F5" s="12"/>
      <c r="G5" s="12"/>
      <c r="H5" s="12"/>
      <c r="I5" s="12"/>
      <c r="J5" s="13"/>
      <c r="K5" s="10"/>
    </row>
    <row r="6" spans="1:11" ht="125.25">
      <c r="A6" s="6" t="s">
        <v>71</v>
      </c>
      <c r="B6" s="9" t="s">
        <v>147</v>
      </c>
      <c r="C6" s="10" t="s">
        <v>166</v>
      </c>
      <c r="D6" s="18">
        <v>50</v>
      </c>
      <c r="E6" s="12"/>
      <c r="F6" s="12"/>
      <c r="G6" s="12"/>
      <c r="H6" s="12"/>
      <c r="I6" s="12"/>
      <c r="J6" s="13"/>
      <c r="K6" s="10"/>
    </row>
    <row r="7" spans="1:11" ht="30" customHeight="1">
      <c r="A7" s="6" t="s">
        <v>72</v>
      </c>
      <c r="B7" s="9" t="s">
        <v>148</v>
      </c>
      <c r="C7" s="10" t="s">
        <v>166</v>
      </c>
      <c r="D7" s="18">
        <v>30</v>
      </c>
      <c r="E7" s="12"/>
      <c r="F7" s="12"/>
      <c r="G7" s="12"/>
      <c r="H7" s="12"/>
      <c r="I7" s="12"/>
      <c r="J7" s="13">
        <f>10*3</f>
        <v>30</v>
      </c>
      <c r="K7" s="10"/>
    </row>
    <row r="8" spans="1:13" s="103" customFormat="1" ht="102">
      <c r="A8" s="6" t="s">
        <v>73</v>
      </c>
      <c r="B8" s="28" t="s">
        <v>124</v>
      </c>
      <c r="C8" s="13" t="s">
        <v>130</v>
      </c>
      <c r="D8" s="18">
        <v>10</v>
      </c>
      <c r="E8" s="12"/>
      <c r="F8" s="12"/>
      <c r="G8" s="12"/>
      <c r="H8" s="12"/>
      <c r="I8" s="12"/>
      <c r="J8" s="13">
        <f>4*3</f>
        <v>12</v>
      </c>
      <c r="K8" s="13"/>
      <c r="L8" s="27"/>
      <c r="M8" s="104"/>
    </row>
    <row r="9" spans="1:11" ht="78.75" customHeight="1">
      <c r="A9" s="6" t="s">
        <v>78</v>
      </c>
      <c r="B9" s="9" t="s">
        <v>129</v>
      </c>
      <c r="C9" s="10" t="s">
        <v>130</v>
      </c>
      <c r="D9" s="18">
        <v>5</v>
      </c>
      <c r="E9" s="12"/>
      <c r="F9" s="12"/>
      <c r="G9" s="12"/>
      <c r="H9" s="12"/>
      <c r="I9" s="12"/>
      <c r="J9" s="13">
        <v>0</v>
      </c>
      <c r="K9" s="10"/>
    </row>
    <row r="10" spans="1:10" ht="11.25">
      <c r="A10" s="6"/>
      <c r="B10" s="6"/>
      <c r="C10" s="6"/>
      <c r="D10" s="6"/>
      <c r="E10" s="7"/>
      <c r="F10" s="7" t="s">
        <v>171</v>
      </c>
      <c r="G10" s="7"/>
      <c r="H10" s="7"/>
      <c r="I10" s="7"/>
      <c r="J10" s="7">
        <f>SUM(J5:J9)</f>
        <v>42</v>
      </c>
    </row>
    <row r="517" spans="2:5" ht="14.25" customHeight="1">
      <c r="B517" s="161" t="s">
        <v>70</v>
      </c>
      <c r="C517" s="161"/>
      <c r="D517" s="161"/>
      <c r="E517" s="161"/>
    </row>
  </sheetData>
  <sheetProtection/>
  <mergeCells count="2">
    <mergeCell ref="B517:E517"/>
    <mergeCell ref="C2:F2"/>
  </mergeCells>
  <printOptions/>
  <pageMargins left="0.2951388888888889" right="0.34097222222222223" top="0.26458333333333334" bottom="0.26458333333333334" header="0.027083333333333334" footer="0.027083333333333334"/>
  <pageSetup horizontalDpi="300" verticalDpi="300" orientation="landscape" paperSize="9" scale="90" r:id="rId1"/>
  <headerFooter alignWithMargins="0">
    <oddHeader>&amp;C&amp;A</oddHeader>
    <oddFooter>&amp;CStrona &amp;P</oddFooter>
  </headerFooter>
  <rowBreaks count="1" manualBreakCount="1">
    <brk id="10" max="10" man="1"/>
  </rowBreaks>
  <colBreaks count="1" manualBreakCount="1">
    <brk id="11" max="65535" man="1"/>
  </colBreaks>
</worksheet>
</file>

<file path=xl/worksheets/sheet40.xml><?xml version="1.0" encoding="utf-8"?>
<worksheet xmlns="http://schemas.openxmlformats.org/spreadsheetml/2006/main" xmlns:r="http://schemas.openxmlformats.org/officeDocument/2006/relationships">
  <sheetPr>
    <tabColor rgb="FFFFFF00"/>
  </sheetPr>
  <dimension ref="A3:K527"/>
  <sheetViews>
    <sheetView view="pageBreakPreview" zoomScale="75" zoomScaleNormal="90" zoomScaleSheetLayoutView="75" zoomScalePageLayoutView="0" workbookViewId="0" topLeftCell="A1">
      <selection activeCell="F7" sqref="F7"/>
    </sheetView>
  </sheetViews>
  <sheetFormatPr defaultColWidth="11.57421875" defaultRowHeight="12.75"/>
  <cols>
    <col min="1" max="1" width="6.00390625" style="3" customWidth="1"/>
    <col min="2" max="2" width="44.28125" style="3" customWidth="1"/>
    <col min="3" max="3" width="4.140625" style="3" customWidth="1"/>
    <col min="4" max="4" width="6.7109375" style="15" customWidth="1"/>
    <col min="5" max="5" width="11.00390625" style="16" customWidth="1"/>
    <col min="6" max="6" width="12.57421875" style="16" customWidth="1"/>
    <col min="7" max="7" width="12.57421875" style="35" customWidth="1"/>
    <col min="8" max="8" width="8.8515625" style="35" customWidth="1"/>
    <col min="9" max="9" width="9.57421875" style="35" customWidth="1"/>
    <col min="10" max="10" width="0" style="16" hidden="1" customWidth="1"/>
    <col min="11" max="11" width="10.8515625" style="3" customWidth="1"/>
    <col min="12" max="16384" width="11.57421875" style="3" customWidth="1"/>
  </cols>
  <sheetData>
    <row r="3" spans="3:6" ht="12" customHeight="1">
      <c r="C3" s="164" t="s">
        <v>269</v>
      </c>
      <c r="D3" s="164"/>
      <c r="E3" s="164"/>
      <c r="F3" s="164"/>
    </row>
    <row r="4" spans="1:10" ht="12">
      <c r="A4" s="1"/>
      <c r="B4" s="23" t="s">
        <v>261</v>
      </c>
      <c r="C4" s="1"/>
      <c r="D4" s="5"/>
      <c r="E4" s="2"/>
      <c r="F4" s="2"/>
      <c r="G4" s="37"/>
      <c r="H4" s="37"/>
      <c r="I4" s="37"/>
      <c r="J4" s="2"/>
    </row>
    <row r="5" spans="1:11" ht="33.75">
      <c r="A5" s="6" t="s">
        <v>156</v>
      </c>
      <c r="B5" s="6" t="s">
        <v>157</v>
      </c>
      <c r="C5" s="6" t="s">
        <v>158</v>
      </c>
      <c r="D5" s="6" t="s">
        <v>159</v>
      </c>
      <c r="E5" s="7" t="s">
        <v>266</v>
      </c>
      <c r="F5" s="7" t="s">
        <v>267</v>
      </c>
      <c r="G5" s="7" t="s">
        <v>161</v>
      </c>
      <c r="H5" s="7" t="s">
        <v>268</v>
      </c>
      <c r="I5" s="7" t="s">
        <v>160</v>
      </c>
      <c r="J5" s="7" t="s">
        <v>164</v>
      </c>
      <c r="K5" s="8" t="s">
        <v>165</v>
      </c>
    </row>
    <row r="6" spans="1:11" ht="22.5">
      <c r="A6" s="6">
        <v>1</v>
      </c>
      <c r="B6" s="9" t="s">
        <v>232</v>
      </c>
      <c r="C6" s="13" t="s">
        <v>166</v>
      </c>
      <c r="D6" s="11">
        <v>6</v>
      </c>
      <c r="E6" s="7"/>
      <c r="F6" s="12"/>
      <c r="G6" s="12"/>
      <c r="H6" s="12"/>
      <c r="I6" s="12"/>
      <c r="J6" s="13">
        <v>5</v>
      </c>
      <c r="K6" s="10"/>
    </row>
    <row r="7" spans="1:11" ht="33.75">
      <c r="A7" s="6">
        <v>2</v>
      </c>
      <c r="B7" s="9" t="s">
        <v>233</v>
      </c>
      <c r="C7" s="13" t="s">
        <v>166</v>
      </c>
      <c r="D7" s="11">
        <v>160</v>
      </c>
      <c r="E7" s="12"/>
      <c r="F7" s="12"/>
      <c r="G7" s="12"/>
      <c r="H7" s="12"/>
      <c r="I7" s="12"/>
      <c r="J7" s="13">
        <v>0</v>
      </c>
      <c r="K7" s="10"/>
    </row>
    <row r="8" spans="1:11" ht="22.5">
      <c r="A8" s="6">
        <v>3</v>
      </c>
      <c r="B8" s="9" t="s">
        <v>234</v>
      </c>
      <c r="C8" s="13" t="s">
        <v>166</v>
      </c>
      <c r="D8" s="11">
        <v>200</v>
      </c>
      <c r="E8" s="12"/>
      <c r="F8" s="12"/>
      <c r="G8" s="12"/>
      <c r="H8" s="12"/>
      <c r="I8" s="12"/>
      <c r="J8" s="13">
        <v>4</v>
      </c>
      <c r="K8" s="10"/>
    </row>
    <row r="9" spans="1:11" ht="22.5">
      <c r="A9" s="6">
        <v>4</v>
      </c>
      <c r="B9" s="28" t="s">
        <v>235</v>
      </c>
      <c r="C9" s="13" t="s">
        <v>45</v>
      </c>
      <c r="D9" s="11">
        <v>8</v>
      </c>
      <c r="E9" s="12"/>
      <c r="F9" s="12"/>
      <c r="G9" s="12"/>
      <c r="H9" s="12"/>
      <c r="I9" s="12"/>
      <c r="J9" s="13">
        <v>6</v>
      </c>
      <c r="K9" s="10"/>
    </row>
    <row r="10" spans="1:11" ht="45">
      <c r="A10" s="6">
        <v>5</v>
      </c>
      <c r="B10" s="28" t="s">
        <v>236</v>
      </c>
      <c r="C10" s="13" t="s">
        <v>166</v>
      </c>
      <c r="D10" s="11">
        <v>20</v>
      </c>
      <c r="E10" s="12"/>
      <c r="F10" s="12"/>
      <c r="G10" s="12"/>
      <c r="H10" s="12"/>
      <c r="I10" s="12"/>
      <c r="J10" s="13">
        <v>6</v>
      </c>
      <c r="K10" s="10"/>
    </row>
    <row r="11" spans="1:10" ht="11.25">
      <c r="A11" s="6"/>
      <c r="B11" s="6"/>
      <c r="C11" s="6"/>
      <c r="D11" s="6"/>
      <c r="E11" s="7"/>
      <c r="F11" s="7" t="s">
        <v>171</v>
      </c>
      <c r="G11" s="12"/>
      <c r="H11" s="12" t="s">
        <v>293</v>
      </c>
      <c r="I11" s="12"/>
      <c r="J11" s="12">
        <f>SUM(J6:J10)</f>
        <v>21</v>
      </c>
    </row>
    <row r="527" spans="1:11" s="16" customFormat="1" ht="24.75" customHeight="1">
      <c r="A527" s="3"/>
      <c r="B527" s="161" t="s">
        <v>70</v>
      </c>
      <c r="C527" s="161"/>
      <c r="D527" s="161"/>
      <c r="E527" s="161"/>
      <c r="G527" s="35"/>
      <c r="H527" s="35"/>
      <c r="I527" s="35"/>
      <c r="K527" s="3"/>
    </row>
  </sheetData>
  <sheetProtection/>
  <mergeCells count="2">
    <mergeCell ref="B527:E527"/>
    <mergeCell ref="C3:F3"/>
  </mergeCells>
  <printOptions/>
  <pageMargins left="0.12222222222222223" right="0.1798611111111111" top="0.38472222222222224" bottom="0.26458333333333334" header="0.14722222222222223" footer="0.027083333333333334"/>
  <pageSetup horizontalDpi="300" verticalDpi="300" orientation="landscape" paperSize="9" scale="93" r:id="rId1"/>
  <headerFooter alignWithMargins="0">
    <oddHeader>&amp;C&amp;A</oddHeader>
    <oddFooter>&amp;CStrona &amp;P</oddFooter>
  </headerFooter>
  <rowBreaks count="1" manualBreakCount="1">
    <brk id="14" max="255" man="1"/>
  </rowBreaks>
</worksheet>
</file>

<file path=xl/worksheets/sheet41.xml><?xml version="1.0" encoding="utf-8"?>
<worksheet xmlns="http://schemas.openxmlformats.org/spreadsheetml/2006/main" xmlns:r="http://schemas.openxmlformats.org/officeDocument/2006/relationships">
  <sheetPr>
    <tabColor rgb="FFFFFF00"/>
  </sheetPr>
  <dimension ref="A3:L514"/>
  <sheetViews>
    <sheetView view="pageBreakPreview" zoomScale="75" zoomScaleNormal="90" zoomScaleSheetLayoutView="75" zoomScalePageLayoutView="0" workbookViewId="0" topLeftCell="A9">
      <selection activeCell="I6" sqref="I6:I9"/>
    </sheetView>
  </sheetViews>
  <sheetFormatPr defaultColWidth="11.57421875" defaultRowHeight="12.75"/>
  <cols>
    <col min="1" max="1" width="6.00390625" style="3" customWidth="1"/>
    <col min="2" max="2" width="44.28125" style="3" customWidth="1"/>
    <col min="3" max="3" width="4.140625" style="3" customWidth="1"/>
    <col min="4" max="4" width="6.7109375" style="15" customWidth="1"/>
    <col min="5" max="5" width="11.00390625" style="16" customWidth="1"/>
    <col min="6" max="6" width="12.57421875" style="16" customWidth="1"/>
    <col min="7" max="8" width="12.57421875" style="35" customWidth="1"/>
    <col min="9" max="9" width="9.8515625" style="35" bestFit="1" customWidth="1"/>
    <col min="10" max="11" width="11.57421875" style="3" customWidth="1"/>
    <col min="12" max="12" width="10.8515625" style="3" customWidth="1"/>
    <col min="13" max="16384" width="11.57421875" style="3" customWidth="1"/>
  </cols>
  <sheetData>
    <row r="3" spans="4:6" ht="12">
      <c r="D3" s="163" t="s">
        <v>269</v>
      </c>
      <c r="E3" s="163"/>
      <c r="F3" s="163"/>
    </row>
    <row r="4" spans="1:10" ht="12.75">
      <c r="A4"/>
      <c r="B4" s="152" t="s">
        <v>243</v>
      </c>
      <c r="C4"/>
      <c r="D4" s="153"/>
      <c r="E4" s="153"/>
      <c r="F4" s="153"/>
      <c r="G4" s="153"/>
      <c r="H4" s="153"/>
      <c r="I4" s="153"/>
      <c r="J4" s="153"/>
    </row>
    <row r="5" spans="1:10" ht="33.75">
      <c r="A5" s="6" t="s">
        <v>156</v>
      </c>
      <c r="B5" s="106" t="s">
        <v>157</v>
      </c>
      <c r="C5" s="106" t="s">
        <v>158</v>
      </c>
      <c r="D5" s="154" t="s">
        <v>159</v>
      </c>
      <c r="E5" s="155" t="s">
        <v>266</v>
      </c>
      <c r="F5" s="155" t="s">
        <v>277</v>
      </c>
      <c r="G5" s="155" t="s">
        <v>161</v>
      </c>
      <c r="H5" s="155" t="s">
        <v>268</v>
      </c>
      <c r="I5" s="155" t="s">
        <v>160</v>
      </c>
      <c r="J5" s="155" t="s">
        <v>237</v>
      </c>
    </row>
    <row r="6" spans="1:10" ht="314.25" customHeight="1">
      <c r="A6" s="156">
        <v>1</v>
      </c>
      <c r="B6" s="108" t="s">
        <v>238</v>
      </c>
      <c r="C6" s="183" t="s">
        <v>166</v>
      </c>
      <c r="D6" s="184">
        <v>200</v>
      </c>
      <c r="E6" s="185"/>
      <c r="F6" s="185"/>
      <c r="G6" s="185"/>
      <c r="H6" s="189"/>
      <c r="I6" s="185"/>
      <c r="J6" s="157"/>
    </row>
    <row r="7" spans="1:10" ht="193.5">
      <c r="A7" s="156">
        <v>2</v>
      </c>
      <c r="B7" s="108" t="s">
        <v>239</v>
      </c>
      <c r="C7" s="183"/>
      <c r="D7" s="184"/>
      <c r="E7" s="185"/>
      <c r="F7" s="185"/>
      <c r="G7" s="185"/>
      <c r="H7" s="189"/>
      <c r="I7" s="185"/>
      <c r="J7" s="157"/>
    </row>
    <row r="8" spans="1:10" ht="162" customHeight="1">
      <c r="A8" s="181">
        <v>3</v>
      </c>
      <c r="B8" s="108" t="s">
        <v>240</v>
      </c>
      <c r="C8" s="183"/>
      <c r="D8" s="184"/>
      <c r="E8" s="185"/>
      <c r="F8" s="185"/>
      <c r="G8" s="185"/>
      <c r="H8" s="189"/>
      <c r="I8" s="185"/>
      <c r="J8" s="186"/>
    </row>
    <row r="9" spans="1:10" ht="35.25" customHeight="1">
      <c r="A9" s="182"/>
      <c r="B9" s="108" t="s">
        <v>241</v>
      </c>
      <c r="C9" s="183"/>
      <c r="D9" s="184"/>
      <c r="E9" s="185"/>
      <c r="F9" s="185"/>
      <c r="G9" s="185"/>
      <c r="H9" s="189"/>
      <c r="I9" s="185"/>
      <c r="J9" s="186"/>
    </row>
    <row r="10" spans="1:10" ht="12.75">
      <c r="A10" s="156"/>
      <c r="B10" s="107"/>
      <c r="C10" s="107"/>
      <c r="D10" s="187"/>
      <c r="E10" s="187"/>
      <c r="F10" s="148" t="s">
        <v>171</v>
      </c>
      <c r="G10" s="148"/>
      <c r="H10" s="148" t="s">
        <v>293</v>
      </c>
      <c r="I10" s="148"/>
      <c r="J10" s="148"/>
    </row>
    <row r="11" spans="1:10" ht="12.75">
      <c r="A11"/>
      <c r="B11" s="188"/>
      <c r="C11" s="188"/>
      <c r="D11" s="187"/>
      <c r="E11" s="187"/>
      <c r="F11" s="187"/>
      <c r="G11" s="187"/>
      <c r="H11" s="187"/>
      <c r="I11" s="187"/>
      <c r="J11" s="187"/>
    </row>
    <row r="12" spans="1:10" ht="12.75">
      <c r="A12"/>
      <c r="B12" s="158" t="s">
        <v>242</v>
      </c>
      <c r="C12"/>
      <c r="D12" s="153"/>
      <c r="E12" s="153"/>
      <c r="F12" s="153"/>
      <c r="G12" s="153"/>
      <c r="H12" s="153"/>
      <c r="I12" s="153"/>
      <c r="J12" s="153"/>
    </row>
    <row r="514" spans="1:12" s="16" customFormat="1" ht="24.75" customHeight="1">
      <c r="A514" s="3"/>
      <c r="B514" s="161" t="s">
        <v>70</v>
      </c>
      <c r="C514" s="161"/>
      <c r="D514" s="161"/>
      <c r="E514" s="161"/>
      <c r="G514" s="35"/>
      <c r="H514" s="35"/>
      <c r="I514" s="35"/>
      <c r="J514" s="3"/>
      <c r="K514" s="3"/>
      <c r="L514" s="3"/>
    </row>
  </sheetData>
  <sheetProtection/>
  <mergeCells count="10">
    <mergeCell ref="D3:F3"/>
    <mergeCell ref="I6:I9"/>
    <mergeCell ref="A8:A9"/>
    <mergeCell ref="J8:J9"/>
    <mergeCell ref="B514:E514"/>
    <mergeCell ref="C6:C9"/>
    <mergeCell ref="D6:D9"/>
    <mergeCell ref="E6:E9"/>
    <mergeCell ref="F6:F9"/>
    <mergeCell ref="G6:G9"/>
  </mergeCells>
  <printOptions/>
  <pageMargins left="0.12222222222222223" right="0.1798611111111111" top="0.38472222222222224" bottom="0.26458333333333334" header="0.14722222222222223" footer="0.027083333333333334"/>
  <pageSetup horizontalDpi="300" verticalDpi="300" orientation="landscape" paperSize="9" scale="93" r:id="rId1"/>
  <headerFooter alignWithMargins="0">
    <oddHeader>&amp;C&amp;A</oddHeader>
    <oddFooter>&amp;CStrona &amp;P</oddFooter>
  </headerFooter>
</worksheet>
</file>

<file path=xl/worksheets/sheet42.xml><?xml version="1.0" encoding="utf-8"?>
<worksheet xmlns="http://schemas.openxmlformats.org/spreadsheetml/2006/main" xmlns:r="http://schemas.openxmlformats.org/officeDocument/2006/relationships">
  <sheetPr>
    <tabColor rgb="FFFFFF00"/>
  </sheetPr>
  <dimension ref="A2:K522"/>
  <sheetViews>
    <sheetView view="pageBreakPreview" zoomScale="75" zoomScaleNormal="90" zoomScaleSheetLayoutView="75" zoomScalePageLayoutView="0" workbookViewId="0" topLeftCell="A1">
      <selection activeCell="F6" sqref="F6"/>
    </sheetView>
  </sheetViews>
  <sheetFormatPr defaultColWidth="11.57421875" defaultRowHeight="12.75"/>
  <cols>
    <col min="1" max="1" width="6.00390625" style="3" customWidth="1"/>
    <col min="2" max="2" width="44.28125" style="3" customWidth="1"/>
    <col min="3" max="3" width="4.140625" style="3" customWidth="1"/>
    <col min="4" max="4" width="6.7109375" style="15" customWidth="1"/>
    <col min="5" max="5" width="11.00390625" style="16" customWidth="1"/>
    <col min="6" max="6" width="12.57421875" style="16" customWidth="1"/>
    <col min="7" max="7" width="12.57421875" style="35" customWidth="1"/>
    <col min="8" max="8" width="8.8515625" style="35" customWidth="1"/>
    <col min="9" max="9" width="9.57421875" style="35" customWidth="1"/>
    <col min="10" max="10" width="0" style="16" hidden="1" customWidth="1"/>
    <col min="11" max="11" width="10.8515625" style="3" customWidth="1"/>
    <col min="12" max="16384" width="11.57421875" style="3" customWidth="1"/>
  </cols>
  <sheetData>
    <row r="1" ht="78.75" customHeight="1"/>
    <row r="2" spans="4:6" ht="12">
      <c r="D2" s="163" t="s">
        <v>269</v>
      </c>
      <c r="E2" s="163"/>
      <c r="F2" s="163"/>
    </row>
    <row r="4" spans="1:10" ht="12">
      <c r="A4" s="1"/>
      <c r="B4" s="23" t="s">
        <v>245</v>
      </c>
      <c r="C4" s="1"/>
      <c r="D4" s="5"/>
      <c r="E4" s="2"/>
      <c r="F4" s="2"/>
      <c r="G4" s="37"/>
      <c r="H4" s="37"/>
      <c r="I4" s="37"/>
      <c r="J4" s="2"/>
    </row>
    <row r="5" spans="1:11" ht="33.75">
      <c r="A5" s="6" t="s">
        <v>156</v>
      </c>
      <c r="B5" s="6" t="s">
        <v>157</v>
      </c>
      <c r="C5" s="6" t="s">
        <v>158</v>
      </c>
      <c r="D5" s="6" t="s">
        <v>159</v>
      </c>
      <c r="E5" s="7" t="s">
        <v>266</v>
      </c>
      <c r="F5" s="7" t="s">
        <v>267</v>
      </c>
      <c r="G5" s="7" t="s">
        <v>161</v>
      </c>
      <c r="H5" s="7" t="s">
        <v>268</v>
      </c>
      <c r="I5" s="7" t="s">
        <v>160</v>
      </c>
      <c r="J5" s="7" t="s">
        <v>164</v>
      </c>
      <c r="K5" s="8" t="s">
        <v>165</v>
      </c>
    </row>
    <row r="6" spans="1:11" ht="79.5">
      <c r="A6" s="6">
        <v>1</v>
      </c>
      <c r="B6" s="9" t="s">
        <v>246</v>
      </c>
      <c r="C6" s="13" t="s">
        <v>166</v>
      </c>
      <c r="D6" s="11">
        <v>5000</v>
      </c>
      <c r="E6" s="159"/>
      <c r="F6" s="12"/>
      <c r="G6" s="12"/>
      <c r="H6" s="12"/>
      <c r="I6" s="12"/>
      <c r="J6" s="13">
        <v>5</v>
      </c>
      <c r="K6" s="10"/>
    </row>
    <row r="522" spans="1:11" s="16" customFormat="1" ht="24.75" customHeight="1">
      <c r="A522" s="3"/>
      <c r="B522" s="161" t="s">
        <v>70</v>
      </c>
      <c r="C522" s="161"/>
      <c r="D522" s="161"/>
      <c r="E522" s="161"/>
      <c r="G522" s="35"/>
      <c r="H522" s="35"/>
      <c r="I522" s="35"/>
      <c r="K522" s="3"/>
    </row>
  </sheetData>
  <sheetProtection/>
  <mergeCells count="2">
    <mergeCell ref="B522:E522"/>
    <mergeCell ref="D2:F2"/>
  </mergeCells>
  <printOptions/>
  <pageMargins left="0.12222222222222223" right="0.1798611111111111" top="0.38472222222222224" bottom="0.26458333333333334" header="0.14722222222222223" footer="0.027083333333333334"/>
  <pageSetup horizontalDpi="300" verticalDpi="300" orientation="landscape" paperSize="9" scale="93" r:id="rId1"/>
  <headerFooter alignWithMargins="0">
    <oddHeader>&amp;C&amp;A</oddHeader>
    <oddFooter>&amp;CStrona &amp;P</oddFooter>
  </headerFooter>
  <rowBreaks count="1" manualBreakCount="1">
    <brk id="9" max="255" man="1"/>
  </rowBreaks>
</worksheet>
</file>

<file path=xl/worksheets/sheet43.xml><?xml version="1.0" encoding="utf-8"?>
<worksheet xmlns="http://schemas.openxmlformats.org/spreadsheetml/2006/main" xmlns:r="http://schemas.openxmlformats.org/officeDocument/2006/relationships">
  <sheetPr>
    <tabColor rgb="FFFFFF00"/>
  </sheetPr>
  <dimension ref="A3:K522"/>
  <sheetViews>
    <sheetView view="pageBreakPreview" zoomScale="75" zoomScaleNormal="90" zoomScaleSheetLayoutView="75" zoomScalePageLayoutView="0" workbookViewId="0" topLeftCell="B1">
      <selection activeCell="T24" sqref="T24"/>
    </sheetView>
  </sheetViews>
  <sheetFormatPr defaultColWidth="11.57421875" defaultRowHeight="12.75"/>
  <cols>
    <col min="1" max="1" width="6.00390625" style="3" customWidth="1"/>
    <col min="2" max="2" width="44.28125" style="3" customWidth="1"/>
    <col min="3" max="3" width="4.140625" style="3" customWidth="1"/>
    <col min="4" max="4" width="6.7109375" style="15" customWidth="1"/>
    <col min="5" max="5" width="11.00390625" style="16" customWidth="1"/>
    <col min="6" max="6" width="12.57421875" style="16" customWidth="1"/>
    <col min="7" max="7" width="12.57421875" style="35" customWidth="1"/>
    <col min="8" max="8" width="8.8515625" style="35" customWidth="1"/>
    <col min="9" max="9" width="9.57421875" style="35" customWidth="1"/>
    <col min="10" max="10" width="0" style="16" hidden="1" customWidth="1"/>
    <col min="11" max="11" width="10.8515625" style="3" customWidth="1"/>
    <col min="12" max="16384" width="11.57421875" style="3" customWidth="1"/>
  </cols>
  <sheetData>
    <row r="1" ht="98.25" customHeight="1"/>
    <row r="3" spans="4:6" ht="12">
      <c r="D3" s="163" t="s">
        <v>269</v>
      </c>
      <c r="E3" s="163"/>
      <c r="F3" s="163"/>
    </row>
    <row r="4" spans="1:10" ht="12">
      <c r="A4" s="1"/>
      <c r="B4" s="23" t="s">
        <v>247</v>
      </c>
      <c r="C4" s="1"/>
      <c r="D4" s="5"/>
      <c r="E4" s="2"/>
      <c r="F4" s="2"/>
      <c r="G4" s="37"/>
      <c r="H4" s="37"/>
      <c r="I4" s="37"/>
      <c r="J4" s="2"/>
    </row>
    <row r="5" spans="1:11" ht="33.75">
      <c r="A5" s="6" t="s">
        <v>156</v>
      </c>
      <c r="B5" s="6" t="s">
        <v>157</v>
      </c>
      <c r="C5" s="6" t="s">
        <v>158</v>
      </c>
      <c r="D5" s="6" t="s">
        <v>159</v>
      </c>
      <c r="E5" s="7" t="s">
        <v>266</v>
      </c>
      <c r="F5" s="7" t="s">
        <v>267</v>
      </c>
      <c r="G5" s="7" t="s">
        <v>161</v>
      </c>
      <c r="H5" s="7" t="s">
        <v>268</v>
      </c>
      <c r="I5" s="7" t="s">
        <v>163</v>
      </c>
      <c r="J5" s="7" t="s">
        <v>164</v>
      </c>
      <c r="K5" s="8" t="s">
        <v>165</v>
      </c>
    </row>
    <row r="6" spans="1:11" ht="22.5">
      <c r="A6" s="6">
        <v>1</v>
      </c>
      <c r="B6" s="9" t="s">
        <v>248</v>
      </c>
      <c r="C6" s="13" t="s">
        <v>45</v>
      </c>
      <c r="D6" s="11">
        <v>4</v>
      </c>
      <c r="E6" s="159"/>
      <c r="F6" s="12"/>
      <c r="G6" s="12"/>
      <c r="H6" s="12"/>
      <c r="I6" s="12"/>
      <c r="J6" s="13"/>
      <c r="K6" s="10"/>
    </row>
    <row r="522" spans="1:11" s="16" customFormat="1" ht="24.75" customHeight="1">
      <c r="A522" s="3"/>
      <c r="B522" s="161" t="s">
        <v>70</v>
      </c>
      <c r="C522" s="161"/>
      <c r="D522" s="161"/>
      <c r="E522" s="161"/>
      <c r="G522" s="35"/>
      <c r="H522" s="35"/>
      <c r="I522" s="35"/>
      <c r="K522" s="3"/>
    </row>
  </sheetData>
  <sheetProtection/>
  <mergeCells count="2">
    <mergeCell ref="B522:E522"/>
    <mergeCell ref="D3:F3"/>
  </mergeCells>
  <printOptions/>
  <pageMargins left="0.12222222222222223" right="0.1798611111111111" top="0.38472222222222224" bottom="0.26458333333333334" header="0.14722222222222223" footer="0.027083333333333334"/>
  <pageSetup orientation="landscape" paperSize="9" scale="93" r:id="rId1"/>
  <headerFooter alignWithMargins="0">
    <oddHeader>&amp;C&amp;A</oddHeader>
    <oddFooter>&amp;CStrona &amp;P</oddFooter>
  </headerFooter>
  <rowBreaks count="2" manualBreakCount="2">
    <brk id="9" max="255" man="1"/>
    <brk id="148" max="255" man="1"/>
  </rowBreaks>
</worksheet>
</file>

<file path=xl/worksheets/sheet5.xml><?xml version="1.0" encoding="utf-8"?>
<worksheet xmlns="http://schemas.openxmlformats.org/spreadsheetml/2006/main" xmlns:r="http://schemas.openxmlformats.org/officeDocument/2006/relationships">
  <sheetPr>
    <tabColor rgb="FFFFFF00"/>
  </sheetPr>
  <dimension ref="A3:K522"/>
  <sheetViews>
    <sheetView view="pageBreakPreview" zoomScale="75" zoomScaleNormal="90" zoomScaleSheetLayoutView="75" zoomScalePageLayoutView="0" workbookViewId="0" topLeftCell="A1">
      <selection activeCell="H6" sqref="H6"/>
    </sheetView>
  </sheetViews>
  <sheetFormatPr defaultColWidth="11.57421875" defaultRowHeight="12.75"/>
  <cols>
    <col min="1" max="1" width="3.28125" style="3" customWidth="1"/>
    <col min="2" max="2" width="66.8515625" style="3" customWidth="1"/>
    <col min="3" max="3" width="3.7109375" style="3" customWidth="1"/>
    <col min="4" max="4" width="8.57421875" style="15" customWidth="1"/>
    <col min="5" max="5" width="11.28125" style="16" customWidth="1"/>
    <col min="6" max="6" width="9.57421875" style="16" customWidth="1"/>
    <col min="7" max="7" width="9.140625" style="16" customWidth="1"/>
    <col min="8" max="8" width="10.57421875" style="16" customWidth="1"/>
    <col min="9" max="9" width="11.57421875" style="16" customWidth="1"/>
    <col min="10" max="10" width="0" style="3" hidden="1" customWidth="1"/>
    <col min="11" max="11" width="10.7109375" style="3" customWidth="1"/>
    <col min="12" max="16384" width="11.57421875" style="3" customWidth="1"/>
  </cols>
  <sheetData>
    <row r="3" spans="3:7" ht="12" customHeight="1">
      <c r="C3" s="164" t="s">
        <v>269</v>
      </c>
      <c r="D3" s="164"/>
      <c r="E3" s="164"/>
      <c r="F3" s="164"/>
      <c r="G3" s="164"/>
    </row>
    <row r="4" spans="1:9" ht="12">
      <c r="A4" s="1"/>
      <c r="B4" s="23" t="s">
        <v>137</v>
      </c>
      <c r="C4" s="1"/>
      <c r="D4" s="5"/>
      <c r="E4" s="2"/>
      <c r="F4" s="2"/>
      <c r="G4" s="2"/>
      <c r="H4" s="2"/>
      <c r="I4" s="2"/>
    </row>
    <row r="5" spans="1:11" ht="51" customHeight="1">
      <c r="A5" s="6" t="s">
        <v>156</v>
      </c>
      <c r="B5" s="6" t="s">
        <v>157</v>
      </c>
      <c r="C5" s="6" t="s">
        <v>158</v>
      </c>
      <c r="D5" s="6" t="s">
        <v>159</v>
      </c>
      <c r="E5" s="7" t="s">
        <v>266</v>
      </c>
      <c r="F5" s="7" t="s">
        <v>274</v>
      </c>
      <c r="G5" s="7" t="s">
        <v>161</v>
      </c>
      <c r="H5" s="7" t="s">
        <v>275</v>
      </c>
      <c r="I5" s="7" t="s">
        <v>160</v>
      </c>
      <c r="J5" s="7" t="s">
        <v>164</v>
      </c>
      <c r="K5" s="8" t="s">
        <v>165</v>
      </c>
    </row>
    <row r="6" spans="1:11" ht="114">
      <c r="A6" s="6">
        <v>1</v>
      </c>
      <c r="B6" s="39" t="s">
        <v>122</v>
      </c>
      <c r="C6" s="10" t="s">
        <v>166</v>
      </c>
      <c r="D6" s="18">
        <v>10000</v>
      </c>
      <c r="E6" s="12"/>
      <c r="F6" s="12"/>
      <c r="G6" s="12"/>
      <c r="H6" s="12"/>
      <c r="I6" s="12"/>
      <c r="J6" s="13">
        <v>6000</v>
      </c>
      <c r="K6" s="10"/>
    </row>
    <row r="7" spans="1:11" ht="84.75" customHeight="1">
      <c r="A7" s="6">
        <v>3</v>
      </c>
      <c r="B7" s="39" t="s">
        <v>123</v>
      </c>
      <c r="C7" s="10" t="s">
        <v>166</v>
      </c>
      <c r="D7" s="18">
        <v>10000</v>
      </c>
      <c r="E7" s="12"/>
      <c r="F7" s="12"/>
      <c r="G7" s="12"/>
      <c r="H7" s="12"/>
      <c r="I7" s="12"/>
      <c r="J7" s="13">
        <v>7050</v>
      </c>
      <c r="K7" s="10"/>
    </row>
    <row r="8" spans="1:11" ht="157.5" customHeight="1">
      <c r="A8" s="6">
        <v>8</v>
      </c>
      <c r="B8" s="33" t="s">
        <v>142</v>
      </c>
      <c r="C8" s="10" t="s">
        <v>166</v>
      </c>
      <c r="D8" s="18">
        <v>10000</v>
      </c>
      <c r="E8" s="12"/>
      <c r="F8" s="12"/>
      <c r="G8" s="12"/>
      <c r="H8" s="12"/>
      <c r="I8" s="12"/>
      <c r="J8" s="13">
        <v>9600</v>
      </c>
      <c r="K8" s="10"/>
    </row>
    <row r="9" spans="1:11" ht="11.25">
      <c r="A9" s="6"/>
      <c r="B9" s="6"/>
      <c r="C9" s="6"/>
      <c r="D9" s="6"/>
      <c r="E9" s="7"/>
      <c r="F9" s="7" t="s">
        <v>171</v>
      </c>
      <c r="G9" s="7"/>
      <c r="H9" s="7"/>
      <c r="I9" s="7"/>
      <c r="J9" s="7">
        <f>SUM(J6:J8)</f>
        <v>22650</v>
      </c>
      <c r="K9" s="10"/>
    </row>
    <row r="10" spans="1:9" ht="12">
      <c r="A10" s="1"/>
      <c r="B10" s="1"/>
      <c r="C10" s="1"/>
      <c r="D10" s="5"/>
      <c r="E10" s="2"/>
      <c r="F10" s="2"/>
      <c r="G10" s="2"/>
      <c r="H10" s="2"/>
      <c r="I10" s="2"/>
    </row>
    <row r="11" ht="12">
      <c r="B11" s="27"/>
    </row>
    <row r="522" spans="2:5" ht="11.25">
      <c r="B522" s="161" t="s">
        <v>70</v>
      </c>
      <c r="C522" s="161"/>
      <c r="D522" s="161"/>
      <c r="E522" s="161"/>
    </row>
  </sheetData>
  <sheetProtection/>
  <mergeCells count="2">
    <mergeCell ref="B522:E522"/>
    <mergeCell ref="C3:G3"/>
  </mergeCells>
  <printOptions/>
  <pageMargins left="0.12222222222222223" right="0.1798611111111111" top="0.2652777777777778" bottom="0.26458333333333334" header="0.02777777777777778" footer="0.027083333333333334"/>
  <pageSetup horizontalDpi="300" verticalDpi="300" orientation="landscape" paperSize="9" scale="88" r:id="rId1"/>
  <headerFooter alignWithMargins="0">
    <oddHeader>&amp;C&amp;A</oddHeader>
    <oddFooter>&amp;CStrona &amp;P</oddFooter>
  </headerFooter>
  <rowBreaks count="1" manualBreakCount="1">
    <brk id="13" max="255" man="1"/>
  </rowBreaks>
</worksheet>
</file>

<file path=xl/worksheets/sheet6.xml><?xml version="1.0" encoding="utf-8"?>
<worksheet xmlns="http://schemas.openxmlformats.org/spreadsheetml/2006/main" xmlns:r="http://schemas.openxmlformats.org/officeDocument/2006/relationships">
  <sheetPr>
    <tabColor rgb="FFFFFF00"/>
  </sheetPr>
  <dimension ref="A3:K516"/>
  <sheetViews>
    <sheetView view="pageBreakPreview" zoomScale="75" zoomScaleNormal="90" zoomScaleSheetLayoutView="75" zoomScalePageLayoutView="0" workbookViewId="0" topLeftCell="A1">
      <selection activeCell="A5" sqref="A5"/>
    </sheetView>
  </sheetViews>
  <sheetFormatPr defaultColWidth="11.57421875" defaultRowHeight="12.75"/>
  <cols>
    <col min="1" max="1" width="3.7109375" style="3" customWidth="1"/>
    <col min="2" max="2" width="56.00390625" style="3" customWidth="1"/>
    <col min="3" max="3" width="4.140625" style="3" customWidth="1"/>
    <col min="4" max="4" width="8.00390625" style="15" customWidth="1"/>
    <col min="5" max="5" width="8.421875" style="20" customWidth="1"/>
    <col min="6" max="6" width="12.57421875" style="20" customWidth="1"/>
    <col min="7" max="7" width="10.28125" style="20" customWidth="1"/>
    <col min="8" max="8" width="9.7109375" style="20" customWidth="1"/>
    <col min="9" max="9" width="11.00390625" style="20" customWidth="1"/>
    <col min="10" max="10" width="0" style="20" hidden="1" customWidth="1"/>
    <col min="11" max="11" width="12.7109375" style="3" customWidth="1"/>
    <col min="12" max="248" width="11.57421875" style="3" customWidth="1"/>
    <col min="249" max="16384" width="11.57421875" style="4" customWidth="1"/>
  </cols>
  <sheetData>
    <row r="3" spans="4:6" ht="12">
      <c r="D3" s="163" t="s">
        <v>269</v>
      </c>
      <c r="E3" s="163"/>
      <c r="F3" s="163"/>
    </row>
    <row r="4" spans="1:10" ht="12">
      <c r="A4" s="1"/>
      <c r="B4" s="23" t="s">
        <v>151</v>
      </c>
      <c r="C4" s="1"/>
      <c r="D4" s="5"/>
      <c r="E4" s="42"/>
      <c r="F4" s="42"/>
      <c r="G4" s="42"/>
      <c r="H4" s="42"/>
      <c r="I4" s="42"/>
      <c r="J4" s="42"/>
    </row>
    <row r="5" spans="1:11" ht="48" customHeight="1">
      <c r="A5" s="6" t="s">
        <v>156</v>
      </c>
      <c r="B5" s="6" t="s">
        <v>157</v>
      </c>
      <c r="C5" s="6" t="s">
        <v>158</v>
      </c>
      <c r="D5" s="6" t="s">
        <v>159</v>
      </c>
      <c r="E5" s="7" t="s">
        <v>276</v>
      </c>
      <c r="F5" s="7" t="s">
        <v>277</v>
      </c>
      <c r="G5" s="7" t="s">
        <v>161</v>
      </c>
      <c r="H5" s="7" t="s">
        <v>268</v>
      </c>
      <c r="I5" s="7" t="s">
        <v>160</v>
      </c>
      <c r="J5" s="7" t="s">
        <v>164</v>
      </c>
      <c r="K5" s="8" t="s">
        <v>165</v>
      </c>
    </row>
    <row r="6" spans="1:11" ht="197.25" customHeight="1">
      <c r="A6" s="6">
        <v>2</v>
      </c>
      <c r="B6" s="39" t="s">
        <v>121</v>
      </c>
      <c r="C6" s="10" t="s">
        <v>166</v>
      </c>
      <c r="D6" s="19">
        <v>50</v>
      </c>
      <c r="E6" s="43"/>
      <c r="F6" s="12"/>
      <c r="G6" s="12"/>
      <c r="H6" s="12"/>
      <c r="I6" s="12"/>
      <c r="J6" s="13">
        <v>24</v>
      </c>
      <c r="K6" s="10"/>
    </row>
    <row r="7" spans="1:10" ht="11.25">
      <c r="A7" s="6"/>
      <c r="B7" s="6"/>
      <c r="C7" s="6"/>
      <c r="D7" s="6"/>
      <c r="E7" s="7"/>
      <c r="F7" s="7"/>
      <c r="G7" s="7"/>
      <c r="H7" s="7"/>
      <c r="I7" s="7"/>
      <c r="J7" s="7">
        <f>SUM(J6:J6)</f>
        <v>24</v>
      </c>
    </row>
    <row r="516" spans="2:5" ht="11.25">
      <c r="B516" s="161" t="s">
        <v>70</v>
      </c>
      <c r="C516" s="161"/>
      <c r="D516" s="161"/>
      <c r="E516" s="161"/>
    </row>
  </sheetData>
  <sheetProtection/>
  <mergeCells count="2">
    <mergeCell ref="B516:E516"/>
    <mergeCell ref="D3:F3"/>
  </mergeCells>
  <printOptions/>
  <pageMargins left="0.12222222222222223" right="0.1798611111111111" top="0.26458333333333334" bottom="0.26458333333333334" header="0.027083333333333334" footer="0.027083333333333334"/>
  <pageSetup horizontalDpi="300" verticalDpi="300" orientation="landscape" paperSize="9" scale="83" r:id="rId1"/>
  <headerFooter alignWithMargins="0">
    <oddHeader>&amp;C&amp;A</oddHeader>
    <oddFooter>&amp;CStrona &amp;P</oddFooter>
  </headerFooter>
  <rowBreaks count="1" manualBreakCount="1">
    <brk id="7" max="10" man="1"/>
  </rowBreaks>
</worksheet>
</file>

<file path=xl/worksheets/sheet7.xml><?xml version="1.0" encoding="utf-8"?>
<worksheet xmlns="http://schemas.openxmlformats.org/spreadsheetml/2006/main" xmlns:r="http://schemas.openxmlformats.org/officeDocument/2006/relationships">
  <sheetPr>
    <tabColor rgb="FFFFFF00"/>
  </sheetPr>
  <dimension ref="A2:IE521"/>
  <sheetViews>
    <sheetView view="pageBreakPreview" zoomScale="75" zoomScaleSheetLayoutView="75" zoomScalePageLayoutView="0" workbookViewId="0" topLeftCell="A1">
      <selection activeCell="E10" sqref="E10"/>
    </sheetView>
  </sheetViews>
  <sheetFormatPr defaultColWidth="11.57421875" defaultRowHeight="12.75"/>
  <cols>
    <col min="1" max="1" width="8.8515625" style="3" customWidth="1"/>
    <col min="2" max="2" width="42.8515625" style="3" customWidth="1"/>
    <col min="3" max="3" width="4.140625" style="3" customWidth="1"/>
    <col min="4" max="4" width="6.140625" style="15" customWidth="1"/>
    <col min="5" max="5" width="10.140625" style="16" customWidth="1"/>
    <col min="6" max="6" width="10.421875" style="16" customWidth="1"/>
    <col min="7" max="7" width="12.57421875" style="16" customWidth="1"/>
    <col min="8" max="8" width="9.7109375" style="16" customWidth="1"/>
    <col min="9" max="9" width="12.57421875" style="16" customWidth="1"/>
    <col min="10" max="10" width="0" style="16" hidden="1" customWidth="1"/>
    <col min="11" max="11" width="12.00390625" style="3" customWidth="1"/>
    <col min="12" max="239" width="11.57421875" style="3" customWidth="1"/>
    <col min="240" max="16384" width="11.57421875" style="4" customWidth="1"/>
  </cols>
  <sheetData>
    <row r="2" spans="4:7" ht="12">
      <c r="D2" s="163" t="s">
        <v>269</v>
      </c>
      <c r="E2" s="163"/>
      <c r="F2" s="163"/>
      <c r="G2" s="163"/>
    </row>
    <row r="3" spans="1:10" ht="24" customHeight="1">
      <c r="A3" s="1"/>
      <c r="B3" s="23" t="s">
        <v>107</v>
      </c>
      <c r="C3" s="1"/>
      <c r="D3" s="5"/>
      <c r="E3" s="2"/>
      <c r="F3" s="2"/>
      <c r="G3" s="2"/>
      <c r="H3" s="2"/>
      <c r="I3" s="2"/>
      <c r="J3" s="2"/>
    </row>
    <row r="4" spans="1:11" ht="33.75">
      <c r="A4" s="6" t="s">
        <v>156</v>
      </c>
      <c r="B4" s="6" t="s">
        <v>157</v>
      </c>
      <c r="C4" s="6" t="s">
        <v>158</v>
      </c>
      <c r="D4" s="6" t="s">
        <v>159</v>
      </c>
      <c r="E4" s="7" t="s">
        <v>271</v>
      </c>
      <c r="F4" s="7" t="s">
        <v>277</v>
      </c>
      <c r="G4" s="7" t="s">
        <v>161</v>
      </c>
      <c r="H4" s="7" t="s">
        <v>278</v>
      </c>
      <c r="I4" s="7" t="s">
        <v>160</v>
      </c>
      <c r="J4" s="7" t="s">
        <v>164</v>
      </c>
      <c r="K4" s="8" t="s">
        <v>165</v>
      </c>
    </row>
    <row r="5" spans="1:11" ht="36.75" customHeight="1">
      <c r="A5" s="6" t="s">
        <v>169</v>
      </c>
      <c r="B5" s="9" t="s">
        <v>108</v>
      </c>
      <c r="C5" s="10" t="s">
        <v>166</v>
      </c>
      <c r="D5" s="18">
        <v>20</v>
      </c>
      <c r="E5" s="12"/>
      <c r="F5" s="12"/>
      <c r="G5" s="12"/>
      <c r="H5" s="12"/>
      <c r="I5" s="12"/>
      <c r="J5" s="13">
        <v>8</v>
      </c>
      <c r="K5" s="10"/>
    </row>
    <row r="6" spans="1:11" ht="11.25">
      <c r="A6" s="6"/>
      <c r="B6" s="6"/>
      <c r="C6" s="6"/>
      <c r="D6" s="6"/>
      <c r="E6" s="7"/>
      <c r="F6" s="7"/>
      <c r="G6" s="7"/>
      <c r="H6" s="7"/>
      <c r="I6" s="7"/>
      <c r="J6" s="7">
        <f>SUM(J5:J5)</f>
        <v>8</v>
      </c>
      <c r="K6" s="10"/>
    </row>
    <row r="7" ht="12">
      <c r="IE7" s="4"/>
    </row>
    <row r="8" ht="12">
      <c r="IE8" s="4"/>
    </row>
    <row r="9" ht="12">
      <c r="IE9" s="4"/>
    </row>
    <row r="10" ht="12">
      <c r="IE10" s="4"/>
    </row>
    <row r="15" spans="11:20" ht="12">
      <c r="K15" s="27"/>
      <c r="L15" s="27"/>
      <c r="M15" s="27"/>
      <c r="N15" s="27"/>
      <c r="O15" s="27"/>
      <c r="P15" s="27"/>
      <c r="Q15" s="27"/>
      <c r="R15" s="27"/>
      <c r="S15" s="27"/>
      <c r="T15" s="27"/>
    </row>
    <row r="16" spans="11:20" ht="12">
      <c r="K16" s="27"/>
      <c r="L16" s="27"/>
      <c r="M16" s="27"/>
      <c r="N16" s="27"/>
      <c r="O16" s="27"/>
      <c r="P16" s="27"/>
      <c r="Q16" s="27"/>
      <c r="R16" s="27"/>
      <c r="S16" s="27"/>
      <c r="T16" s="27"/>
    </row>
    <row r="17" spans="11:20" ht="12">
      <c r="K17" s="27"/>
      <c r="L17" s="27"/>
      <c r="M17" s="27"/>
      <c r="N17" s="27"/>
      <c r="O17" s="27"/>
      <c r="P17" s="27"/>
      <c r="Q17" s="27"/>
      <c r="R17" s="27"/>
      <c r="S17" s="27"/>
      <c r="T17" s="27"/>
    </row>
    <row r="18" spans="11:20" ht="12">
      <c r="K18" s="27"/>
      <c r="L18" s="27"/>
      <c r="M18" s="27"/>
      <c r="N18" s="27"/>
      <c r="O18" s="27"/>
      <c r="P18" s="27"/>
      <c r="Q18" s="27"/>
      <c r="R18" s="27"/>
      <c r="S18" s="27"/>
      <c r="T18" s="27"/>
    </row>
    <row r="19" spans="11:20" ht="12">
      <c r="K19" s="27"/>
      <c r="L19" s="27"/>
      <c r="M19" s="27"/>
      <c r="N19" s="27"/>
      <c r="O19" s="27"/>
      <c r="P19" s="27"/>
      <c r="Q19" s="27"/>
      <c r="R19" s="27"/>
      <c r="S19" s="27"/>
      <c r="T19" s="27"/>
    </row>
    <row r="20" spans="11:20" ht="12">
      <c r="K20" s="27"/>
      <c r="L20" s="27"/>
      <c r="M20" s="27"/>
      <c r="N20" s="27"/>
      <c r="O20" s="27"/>
      <c r="P20" s="27"/>
      <c r="Q20" s="27"/>
      <c r="R20" s="27"/>
      <c r="S20" s="27"/>
      <c r="T20" s="27"/>
    </row>
    <row r="21" spans="11:20" ht="12">
      <c r="K21" s="27"/>
      <c r="L21" s="27"/>
      <c r="M21" s="27"/>
      <c r="N21" s="27"/>
      <c r="O21" s="27"/>
      <c r="P21" s="27"/>
      <c r="Q21" s="27"/>
      <c r="R21" s="27"/>
      <c r="S21" s="27"/>
      <c r="T21" s="27"/>
    </row>
    <row r="22" spans="11:20" ht="12">
      <c r="K22" s="27"/>
      <c r="L22" s="27"/>
      <c r="M22" s="27"/>
      <c r="N22" s="27"/>
      <c r="O22" s="27"/>
      <c r="P22" s="27"/>
      <c r="Q22" s="27"/>
      <c r="R22" s="27"/>
      <c r="S22" s="27"/>
      <c r="T22" s="27"/>
    </row>
    <row r="521" spans="2:5" ht="24.75" customHeight="1">
      <c r="B521" s="161" t="s">
        <v>70</v>
      </c>
      <c r="C521" s="161"/>
      <c r="D521" s="161"/>
      <c r="E521" s="161"/>
    </row>
  </sheetData>
  <sheetProtection/>
  <mergeCells count="2">
    <mergeCell ref="B521:E521"/>
    <mergeCell ref="D2:G2"/>
  </mergeCells>
  <printOptions/>
  <pageMargins left="0.12222222222222223" right="0.1798611111111111" top="0.26458333333333334" bottom="0.26458333333333334" header="0.027083333333333334" footer="0.027083333333333334"/>
  <pageSetup horizontalDpi="300" verticalDpi="300" orientation="landscape" paperSize="9" scale="98" r:id="rId1"/>
  <headerFooter alignWithMargins="0">
    <oddHeader>&amp;C&amp;A</oddHeader>
    <oddFooter>&amp;CStrona &amp;P</oddFooter>
  </headerFooter>
  <rowBreaks count="1" manualBreakCount="1">
    <brk id="7" max="255" man="1"/>
  </rowBreaks>
</worksheet>
</file>

<file path=xl/worksheets/sheet8.xml><?xml version="1.0" encoding="utf-8"?>
<worksheet xmlns="http://schemas.openxmlformats.org/spreadsheetml/2006/main" xmlns:r="http://schemas.openxmlformats.org/officeDocument/2006/relationships">
  <sheetPr>
    <tabColor rgb="FFFFFF00"/>
  </sheetPr>
  <dimension ref="A2:K516"/>
  <sheetViews>
    <sheetView view="pageBreakPreview" zoomScale="75" zoomScaleSheetLayoutView="75" zoomScalePageLayoutView="0" workbookViewId="0" topLeftCell="A1">
      <selection activeCell="B14" sqref="B14"/>
    </sheetView>
  </sheetViews>
  <sheetFormatPr defaultColWidth="11.57421875" defaultRowHeight="12.75"/>
  <cols>
    <col min="1" max="1" width="10.8515625" style="3" customWidth="1"/>
    <col min="2" max="2" width="49.57421875" style="3" customWidth="1"/>
    <col min="3" max="3" width="4.140625" style="3" customWidth="1"/>
    <col min="4" max="4" width="8.7109375" style="15" customWidth="1"/>
    <col min="5" max="5" width="10.00390625" style="16" customWidth="1"/>
    <col min="6" max="6" width="10.421875" style="16" customWidth="1"/>
    <col min="7" max="7" width="10.28125" style="35" customWidth="1"/>
    <col min="8" max="8" width="9.7109375" style="35" customWidth="1"/>
    <col min="9" max="9" width="11.00390625" style="35" customWidth="1"/>
    <col min="10" max="10" width="8.140625" style="3" hidden="1" customWidth="1"/>
    <col min="11" max="16384" width="11.57421875" style="3" customWidth="1"/>
  </cols>
  <sheetData>
    <row r="2" spans="4:6" ht="12">
      <c r="D2" s="163" t="s">
        <v>269</v>
      </c>
      <c r="E2" s="163"/>
      <c r="F2" s="163"/>
    </row>
    <row r="3" spans="1:9" ht="12">
      <c r="A3" s="1"/>
      <c r="B3" s="23" t="s">
        <v>109</v>
      </c>
      <c r="C3" s="1"/>
      <c r="D3" s="5"/>
      <c r="E3" s="2"/>
      <c r="F3" s="2"/>
      <c r="G3" s="37"/>
      <c r="H3" s="37"/>
      <c r="I3" s="37"/>
    </row>
    <row r="4" spans="1:11" ht="33.75">
      <c r="A4" s="6" t="s">
        <v>156</v>
      </c>
      <c r="B4" s="6" t="s">
        <v>157</v>
      </c>
      <c r="C4" s="6" t="s">
        <v>158</v>
      </c>
      <c r="D4" s="6" t="s">
        <v>159</v>
      </c>
      <c r="E4" s="7" t="s">
        <v>280</v>
      </c>
      <c r="F4" s="7" t="s">
        <v>281</v>
      </c>
      <c r="G4" s="7" t="s">
        <v>161</v>
      </c>
      <c r="H4" s="7" t="s">
        <v>268</v>
      </c>
      <c r="I4" s="7" t="s">
        <v>273</v>
      </c>
      <c r="J4" s="7" t="s">
        <v>164</v>
      </c>
      <c r="K4" s="7" t="s">
        <v>279</v>
      </c>
    </row>
    <row r="5" spans="1:11" ht="22.5">
      <c r="A5" s="6">
        <v>1</v>
      </c>
      <c r="B5" s="9" t="s">
        <v>110</v>
      </c>
      <c r="C5" s="10" t="s">
        <v>166</v>
      </c>
      <c r="D5" s="68">
        <v>2000</v>
      </c>
      <c r="E5" s="12"/>
      <c r="F5" s="12"/>
      <c r="G5" s="12"/>
      <c r="H5" s="12"/>
      <c r="I5" s="12"/>
      <c r="J5" s="13">
        <f>200+900</f>
        <v>1100</v>
      </c>
      <c r="K5" s="12"/>
    </row>
    <row r="6" spans="1:11" ht="22.5">
      <c r="A6" s="6">
        <v>2</v>
      </c>
      <c r="B6" s="9" t="s">
        <v>111</v>
      </c>
      <c r="C6" s="10" t="s">
        <v>166</v>
      </c>
      <c r="D6" s="68">
        <v>500</v>
      </c>
      <c r="E6" s="12"/>
      <c r="F6" s="12"/>
      <c r="G6" s="12"/>
      <c r="H6" s="12"/>
      <c r="I6" s="12"/>
      <c r="J6" s="13">
        <v>300</v>
      </c>
      <c r="K6" s="12"/>
    </row>
    <row r="7" spans="1:11" s="27" customFormat="1" ht="22.5">
      <c r="A7" s="6">
        <v>3</v>
      </c>
      <c r="B7" s="28" t="s">
        <v>185</v>
      </c>
      <c r="C7" s="13" t="s">
        <v>166</v>
      </c>
      <c r="D7" s="68">
        <v>100</v>
      </c>
      <c r="E7" s="12"/>
      <c r="F7" s="12"/>
      <c r="G7" s="12"/>
      <c r="H7" s="12"/>
      <c r="I7" s="12"/>
      <c r="J7" s="13">
        <v>50</v>
      </c>
      <c r="K7" s="12"/>
    </row>
    <row r="8" spans="1:11" ht="12">
      <c r="A8" s="6">
        <v>4</v>
      </c>
      <c r="B8" s="117" t="s">
        <v>184</v>
      </c>
      <c r="C8" s="10" t="s">
        <v>166</v>
      </c>
      <c r="D8" s="68">
        <v>2000</v>
      </c>
      <c r="E8" s="12"/>
      <c r="F8" s="12"/>
      <c r="G8" s="12"/>
      <c r="H8" s="12"/>
      <c r="I8" s="12"/>
      <c r="J8" s="13">
        <f>100*3</f>
        <v>300</v>
      </c>
      <c r="K8" s="12"/>
    </row>
    <row r="9" spans="1:11" ht="11.25">
      <c r="A9" s="6"/>
      <c r="B9" s="6"/>
      <c r="C9" s="6"/>
      <c r="D9" s="6"/>
      <c r="E9" s="7"/>
      <c r="F9" s="7" t="s">
        <v>171</v>
      </c>
      <c r="G9" s="12"/>
      <c r="H9" s="12"/>
      <c r="I9" s="12"/>
      <c r="J9" s="12">
        <f>SUM(J5:J8)</f>
        <v>1750</v>
      </c>
      <c r="K9" s="12"/>
    </row>
    <row r="516" spans="2:5" ht="14.25" customHeight="1">
      <c r="B516" s="161" t="s">
        <v>70</v>
      </c>
      <c r="C516" s="161"/>
      <c r="D516" s="161"/>
      <c r="E516" s="161"/>
    </row>
  </sheetData>
  <sheetProtection/>
  <mergeCells count="2">
    <mergeCell ref="B516:E516"/>
    <mergeCell ref="D2:F2"/>
  </mergeCells>
  <printOptions/>
  <pageMargins left="0.12222222222222223" right="0.1798611111111111" top="0.45" bottom="0.26458333333333334" header="0.2125" footer="0.027083333333333334"/>
  <pageSetup horizontalDpi="300" verticalDpi="300" orientation="landscape" paperSize="9" scale="96" r:id="rId1"/>
  <headerFooter alignWithMargins="0">
    <oddHeader>&amp;C&amp;A</oddHeader>
    <oddFooter>&amp;CStrona &amp;P</oddFooter>
  </headerFooter>
  <rowBreaks count="1" manualBreakCount="1">
    <brk id="9" max="255" man="1"/>
  </rowBreaks>
</worksheet>
</file>

<file path=xl/worksheets/sheet9.xml><?xml version="1.0" encoding="utf-8"?>
<worksheet xmlns="http://schemas.openxmlformats.org/spreadsheetml/2006/main" xmlns:r="http://schemas.openxmlformats.org/officeDocument/2006/relationships">
  <sheetPr>
    <tabColor rgb="FFFFFF00"/>
  </sheetPr>
  <dimension ref="A2:K519"/>
  <sheetViews>
    <sheetView view="pageBreakPreview" zoomScale="75" zoomScaleSheetLayoutView="75" zoomScalePageLayoutView="0" workbookViewId="0" topLeftCell="A1">
      <selection activeCell="H7" sqref="H7"/>
    </sheetView>
  </sheetViews>
  <sheetFormatPr defaultColWidth="11.57421875" defaultRowHeight="12.75"/>
  <cols>
    <col min="1" max="1" width="11.7109375" style="44" customWidth="1"/>
    <col min="2" max="2" width="40.140625" style="44" customWidth="1"/>
    <col min="3" max="3" width="4.140625" style="44" customWidth="1"/>
    <col min="4" max="4" width="6.140625" style="45" customWidth="1"/>
    <col min="5" max="5" width="10.28125" style="46" customWidth="1"/>
    <col min="6" max="6" width="10.7109375" style="46" customWidth="1"/>
    <col min="7" max="7" width="12.00390625" style="47" customWidth="1"/>
    <col min="8" max="8" width="9.7109375" style="47" customWidth="1"/>
    <col min="9" max="9" width="10.421875" style="47" customWidth="1"/>
    <col min="10" max="10" width="0" style="46" hidden="1" customWidth="1"/>
    <col min="11" max="11" width="11.421875" style="3" customWidth="1"/>
    <col min="12" max="16384" width="11.57421875" style="44" customWidth="1"/>
  </cols>
  <sheetData>
    <row r="2" spans="5:7" ht="11.25">
      <c r="E2" s="171" t="s">
        <v>269</v>
      </c>
      <c r="F2" s="172"/>
      <c r="G2" s="172"/>
    </row>
    <row r="3" spans="1:11" ht="12">
      <c r="A3" s="1"/>
      <c r="B3" s="160" t="s">
        <v>112</v>
      </c>
      <c r="C3" s="2"/>
      <c r="D3" s="37"/>
      <c r="E3" s="37"/>
      <c r="F3" s="37"/>
      <c r="G3" s="2"/>
      <c r="H3" s="3"/>
      <c r="I3" s="44"/>
      <c r="J3" s="44"/>
      <c r="K3" s="44"/>
    </row>
    <row r="4" spans="1:11" s="48" customFormat="1" ht="33.75">
      <c r="A4" s="6" t="s">
        <v>156</v>
      </c>
      <c r="B4" s="6" t="s">
        <v>157</v>
      </c>
      <c r="C4" s="6" t="s">
        <v>158</v>
      </c>
      <c r="D4" s="6" t="s">
        <v>159</v>
      </c>
      <c r="E4" s="7" t="s">
        <v>282</v>
      </c>
      <c r="F4" s="7" t="s">
        <v>267</v>
      </c>
      <c r="G4" s="7" t="s">
        <v>161</v>
      </c>
      <c r="H4" s="7" t="s">
        <v>268</v>
      </c>
      <c r="I4" s="7" t="s">
        <v>160</v>
      </c>
      <c r="J4" s="7" t="s">
        <v>164</v>
      </c>
      <c r="K4" s="8" t="s">
        <v>165</v>
      </c>
    </row>
    <row r="5" spans="1:11" ht="57">
      <c r="A5" s="6" t="s">
        <v>71</v>
      </c>
      <c r="B5" s="113" t="s">
        <v>113</v>
      </c>
      <c r="C5" s="10" t="s">
        <v>166</v>
      </c>
      <c r="D5" s="40">
        <v>50</v>
      </c>
      <c r="E5" s="12"/>
      <c r="F5" s="12"/>
      <c r="G5" s="12"/>
      <c r="H5" s="12"/>
      <c r="I5" s="12"/>
      <c r="J5" s="13">
        <v>12</v>
      </c>
      <c r="K5" s="10"/>
    </row>
    <row r="6" spans="1:11" ht="33.75">
      <c r="A6" s="6" t="s">
        <v>98</v>
      </c>
      <c r="B6" s="113" t="s">
        <v>177</v>
      </c>
      <c r="C6" s="10" t="s">
        <v>166</v>
      </c>
      <c r="D6" s="40">
        <v>15</v>
      </c>
      <c r="E6" s="12"/>
      <c r="F6" s="12"/>
      <c r="G6" s="12"/>
      <c r="H6" s="12"/>
      <c r="I6" s="12"/>
      <c r="J6" s="13">
        <v>2</v>
      </c>
      <c r="K6" s="10"/>
    </row>
    <row r="7" spans="1:10" ht="11.25">
      <c r="A7" s="6"/>
      <c r="B7" s="6"/>
      <c r="C7" s="6"/>
      <c r="D7" s="6"/>
      <c r="E7" s="7"/>
      <c r="F7" s="7" t="s">
        <v>171</v>
      </c>
      <c r="G7" s="7"/>
      <c r="H7" s="7" t="s">
        <v>283</v>
      </c>
      <c r="I7" s="7"/>
      <c r="J7" s="7">
        <f>SUM(J5:J6)</f>
        <v>14</v>
      </c>
    </row>
    <row r="519" spans="2:5" ht="26.25" customHeight="1">
      <c r="B519" s="165" t="s">
        <v>70</v>
      </c>
      <c r="C519" s="165"/>
      <c r="D519" s="165"/>
      <c r="E519" s="165"/>
    </row>
  </sheetData>
  <sheetProtection/>
  <mergeCells count="2">
    <mergeCell ref="B519:E519"/>
    <mergeCell ref="E2:G2"/>
  </mergeCells>
  <printOptions/>
  <pageMargins left="0.28402777777777777" right="0.1798611111111111" top="0.26458333333333334" bottom="0.26458333333333334" header="0.027083333333333334" footer="0.027083333333333334"/>
  <pageSetup horizontalDpi="300" verticalDpi="300" orientation="landscape" paperSize="9" scale="97" r:id="rId1"/>
  <headerFooter alignWithMargins="0">
    <oddHeader>&amp;C&amp;A</oddHeader>
    <oddFooter>&amp;CStrona &amp;P</oddFooter>
  </headerFooter>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Musiała</dc:creator>
  <cp:keywords/>
  <dc:description/>
  <cp:lastModifiedBy>USK</cp:lastModifiedBy>
  <cp:lastPrinted>2019-05-10T09:35:05Z</cp:lastPrinted>
  <dcterms:created xsi:type="dcterms:W3CDTF">2015-11-30T09:21:49Z</dcterms:created>
  <dcterms:modified xsi:type="dcterms:W3CDTF">2019-05-10T09:40:02Z</dcterms:modified>
  <cp:category/>
  <cp:version/>
  <cp:contentType/>
  <cp:contentStatus/>
</cp:coreProperties>
</file>