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30" tabRatio="685" activeTab="12"/>
  </bookViews>
  <sheets>
    <sheet name="pakiet 1" sheetId="1" r:id="rId1"/>
    <sheet name="pakiet 2" sheetId="2" r:id="rId2"/>
    <sheet name="pakiet 3" sheetId="3" r:id="rId3"/>
    <sheet name="pakiet 4" sheetId="4" r:id="rId4"/>
    <sheet name="pakiet 8" sheetId="5" r:id="rId5"/>
    <sheet name="pakiet 9" sheetId="6" r:id="rId6"/>
    <sheet name="pakiet 10" sheetId="7" r:id="rId7"/>
    <sheet name="pakiet 10a" sheetId="8" r:id="rId8"/>
    <sheet name="pakiet 10b" sheetId="9" r:id="rId9"/>
    <sheet name="pakiet 11" sheetId="10" r:id="rId10"/>
    <sheet name="pakiet 12" sheetId="11" r:id="rId11"/>
    <sheet name="pakiet 12A" sheetId="12" r:id="rId12"/>
    <sheet name="pakiet 13" sheetId="13" r:id="rId13"/>
  </sheets>
  <definedNames>
    <definedName name="__Anonymous_Sheet_DB__1">#REF!</definedName>
  </definedNames>
  <calcPr fullCalcOnLoad="1"/>
</workbook>
</file>

<file path=xl/sharedStrings.xml><?xml version="1.0" encoding="utf-8"?>
<sst xmlns="http://schemas.openxmlformats.org/spreadsheetml/2006/main" count="772" uniqueCount="250">
  <si>
    <t>Lp.</t>
  </si>
  <si>
    <t>PAKIET</t>
  </si>
  <si>
    <t xml:space="preserve">Grubość 
nitki </t>
  </si>
  <si>
    <t xml:space="preserve">Długość 
nitki </t>
  </si>
  <si>
    <t xml:space="preserve">Wielkość igły/ 
implantu </t>
  </si>
  <si>
    <t xml:space="preserve">Krzywizna 
igły </t>
  </si>
  <si>
    <t xml:space="preserve">Rodzaj 
ostrza igły </t>
  </si>
  <si>
    <t>Ilość
zamawianych
Saszetek</t>
  </si>
  <si>
    <t>cena netto</t>
  </si>
  <si>
    <t>Cena
brutto</t>
  </si>
  <si>
    <t>Ilość saszetek w opakowaniu</t>
  </si>
  <si>
    <t>Nazwa handlowa</t>
  </si>
  <si>
    <t>Producent</t>
  </si>
  <si>
    <t>Kod  handlowy</t>
  </si>
  <si>
    <t>PAKIET NR 1</t>
  </si>
  <si>
    <t>Nici z igłami: wchłanialne w czasie 180-210 dni od zaimplantowania, monofilamentowe, syntetyczne</t>
  </si>
  <si>
    <t>Pakiet nr 1 pozycja 01</t>
  </si>
  <si>
    <t>150 cm pętla</t>
  </si>
  <si>
    <t>48-50 mm</t>
  </si>
  <si>
    <t>1/2 koła</t>
  </si>
  <si>
    <t>okrągła</t>
  </si>
  <si>
    <t>1/0</t>
  </si>
  <si>
    <t>Okrągła</t>
  </si>
  <si>
    <t>2/0</t>
  </si>
  <si>
    <t>90 cm</t>
  </si>
  <si>
    <t>36-38 mm</t>
  </si>
  <si>
    <t>Pakiet nr 1 pozycja 04</t>
  </si>
  <si>
    <t>90 - 100 cm</t>
  </si>
  <si>
    <t>48 mm</t>
  </si>
  <si>
    <t>3/0</t>
  </si>
  <si>
    <t>70-75 cm</t>
  </si>
  <si>
    <t>20-22 mm</t>
  </si>
  <si>
    <t>Pakiet nr 1 pozycja 06</t>
  </si>
  <si>
    <t>25-27 mm</t>
  </si>
  <si>
    <t>4/0</t>
  </si>
  <si>
    <t>17-18 mm</t>
  </si>
  <si>
    <t>w pakietach 1-4, 8, 11 zamawiający dopuszcza zamianę igieł okrągłych na  igły okrągłe wzmocnione dla pozycji, które maja w opisie igłę o długości ponad 34mm i grubość nici 1/0 lub większą</t>
  </si>
  <si>
    <t>5/0</t>
  </si>
  <si>
    <t>2x 17 mm</t>
  </si>
  <si>
    <t>6/0</t>
  </si>
  <si>
    <t>1</t>
  </si>
  <si>
    <t>PAKIET NR 2</t>
  </si>
  <si>
    <t>Nici z igłami: wchłanialne w czasie 60-90 dni lub 90-120 dni od zaimplantowania, monofilamentowe, syntetyczne</t>
  </si>
  <si>
    <t>Pakiet nr 2 pozycja 08</t>
  </si>
  <si>
    <t>3/8 koła</t>
  </si>
  <si>
    <t>Pakiet nr 2 pozycja 03</t>
  </si>
  <si>
    <t>Pakiet nr 2 pozycja 07</t>
  </si>
  <si>
    <t>Pakiet nr 2 pozycja 05</t>
  </si>
  <si>
    <t>Odwrotnie tnąca</t>
  </si>
  <si>
    <t>Pakiet nr 2 pozycja 09</t>
  </si>
  <si>
    <t>Pakiet nr 2 pozycja 06</t>
  </si>
  <si>
    <t>5/8 koła</t>
  </si>
  <si>
    <t>okragła</t>
  </si>
  <si>
    <t>PAKIET NR 3</t>
  </si>
  <si>
    <t>Nici z igłami i bez: wchłanialne w czasie 60-90 dni od zaimplantowania, z kwasu poliglikolowego,  plecione, powlekane, syntetyczne (dla grubości 9-0 i 10-0 zamawiajacy dopuszcza monofilament)</t>
  </si>
  <si>
    <t>Pakiet nr 3 pozycja 01</t>
  </si>
  <si>
    <t>150 cm</t>
  </si>
  <si>
    <t>bez igły</t>
  </si>
  <si>
    <t>Pakiet nr 3 pozycja 17</t>
  </si>
  <si>
    <t>Pakiet nr 3 pozycja 18</t>
  </si>
  <si>
    <t>Pakiet nr 3 pozycja 19</t>
  </si>
  <si>
    <t>Pakiet nr 3 pozycja 23</t>
  </si>
  <si>
    <t>Pakiet nr 3 pozycja 26</t>
  </si>
  <si>
    <t>40 mm</t>
  </si>
  <si>
    <t>75-90 cm</t>
  </si>
  <si>
    <t>60-65 mm</t>
  </si>
  <si>
    <t>Pakiet nr 3 pozycja 14</t>
  </si>
  <si>
    <t>28-32 mm</t>
  </si>
  <si>
    <t>haczykowata typu „j”</t>
  </si>
  <si>
    <t>okrągła przyostrzona</t>
  </si>
  <si>
    <t>40 mm wzmocniona</t>
  </si>
  <si>
    <t>min 70cm</t>
  </si>
  <si>
    <t>Pakiet nr 3 pozycja 21</t>
  </si>
  <si>
    <t>30 mm</t>
  </si>
  <si>
    <t>Pakiet nr 3 pozycja 25</t>
  </si>
  <si>
    <t>Pakiet nr 3 pozycja 28</t>
  </si>
  <si>
    <t>Pakiet nr 3 pozycja 31</t>
  </si>
  <si>
    <t>Pakiet nr 3 pozycja 35</t>
  </si>
  <si>
    <t>45cm</t>
  </si>
  <si>
    <t>2x8mm</t>
  </si>
  <si>
    <t>1/4koła</t>
  </si>
  <si>
    <t>szpatuła/ microlancet</t>
  </si>
  <si>
    <t>10/0</t>
  </si>
  <si>
    <t>PAKIET NR 4</t>
  </si>
  <si>
    <t>Nici z igłami i bez: wchłanialne o skróconym czasie wchłaniania 56-70 dni, dwuskładnikowe (np. z kwasu glikolowego i kwasu mlekowego), plecione, powlekane, syntetyczne</t>
  </si>
  <si>
    <t>Pakiet nr 4 pozycja 07</t>
  </si>
  <si>
    <t>Pakiet nr 4 pozycja 04</t>
  </si>
  <si>
    <t>100 cm</t>
  </si>
  <si>
    <t>76 - 80 mm gruba</t>
  </si>
  <si>
    <t>Pakiet nr 4 pozycja 10</t>
  </si>
  <si>
    <t>odwrotnie tnąca</t>
  </si>
  <si>
    <t>Pakiet nr 4 pozycja 15</t>
  </si>
  <si>
    <t>Pakiet nr 4 pozycja 14</t>
  </si>
  <si>
    <t>Pakiet nr 4 pozycja 12</t>
  </si>
  <si>
    <t>Pakiet nr 4 pozycja 17</t>
  </si>
  <si>
    <t>13 mm</t>
  </si>
  <si>
    <t>Pakiet nr 4 pozycja 18</t>
  </si>
  <si>
    <t>Nici z igłą i bez igły: niewchłanialne, plecione, powlekane, poliamidowe</t>
  </si>
  <si>
    <t>6 x 45cm</t>
  </si>
  <si>
    <t>PAKIET NR 8</t>
  </si>
  <si>
    <t>Nici z igłami i bez: niewchłanialne, plecione, powlekane, poliestrowe</t>
  </si>
  <si>
    <t>Pakiet nr 8 pozycja 01</t>
  </si>
  <si>
    <t>50-60 mm</t>
  </si>
  <si>
    <t xml:space="preserve">prosta </t>
  </si>
  <si>
    <t>tnąca lub odwrotnie tnąca</t>
  </si>
  <si>
    <t>Pakiet nr 8 pozycja 02</t>
  </si>
  <si>
    <t>Pakiet nr 8 pozycja 03</t>
  </si>
  <si>
    <t>8x75cm białe i niebieskie lub zielone, z łatką  3x6-7x1,5mm pakowane w liczbach parzystych</t>
  </si>
  <si>
    <t>2 x 16 - 17 mm</t>
  </si>
  <si>
    <t xml:space="preserve">okrągła </t>
  </si>
  <si>
    <t>8 - 10x75cm białe i niebieskie lub zielone, pakowane w liczbach parzystych</t>
  </si>
  <si>
    <t>90cm niebieska lub zielona</t>
  </si>
  <si>
    <t>Pakiet nr 8 pozycja 09</t>
  </si>
  <si>
    <t>25 - 26 mm</t>
  </si>
  <si>
    <t>Pakiet nr 8 pozycja 12</t>
  </si>
  <si>
    <t>Pakiet nr 8 pozycja 13</t>
  </si>
  <si>
    <t>45cm-biała</t>
  </si>
  <si>
    <t>2x 7,9-8,5mm</t>
  </si>
  <si>
    <t>PAKIET NR 9</t>
  </si>
  <si>
    <t>Nici z igłami: niewchłanialne, monofilamentowe, poliamidowe</t>
  </si>
  <si>
    <t>Pakiet nr 9 pozycja 01</t>
  </si>
  <si>
    <t>40-50 mm</t>
  </si>
  <si>
    <t>Pakiet nr 9 pozycja 02</t>
  </si>
  <si>
    <t>90-100 cm</t>
  </si>
  <si>
    <t>48-50mm</t>
  </si>
  <si>
    <t>Pakiet nr 9 pozycja 03</t>
  </si>
  <si>
    <t>75 cm</t>
  </si>
  <si>
    <t>39-40 mm</t>
  </si>
  <si>
    <t>Pakiet nr 9 pozycja 05</t>
  </si>
  <si>
    <t>23-26mm</t>
  </si>
  <si>
    <t>Pakiet nr 9 pozycja 07</t>
  </si>
  <si>
    <t>Pakiet nr 9 pozycja 08</t>
  </si>
  <si>
    <t>45 cm</t>
  </si>
  <si>
    <t>Pakiet nr 9 pozycja 10</t>
  </si>
  <si>
    <t>Pakiet nr 9 pozycja 11</t>
  </si>
  <si>
    <t>Pakiet nr 9 pozycja 13</t>
  </si>
  <si>
    <t>19 mm</t>
  </si>
  <si>
    <t>16 mm</t>
  </si>
  <si>
    <t>Pakiet nr 9 pozycja 17</t>
  </si>
  <si>
    <t>11-12 mm</t>
  </si>
  <si>
    <t>odwrotnie tnąca/ lancet</t>
  </si>
  <si>
    <t>szpatuła</t>
  </si>
  <si>
    <t>PAKIET NR 10</t>
  </si>
  <si>
    <t>Nici z igłami: niewchłanialne, monofilamentowe, polipropylenowe</t>
  </si>
  <si>
    <t>Pakiet nr 10 pozycja 02</t>
  </si>
  <si>
    <t>okragła wzmocniona</t>
  </si>
  <si>
    <t>Pakiet nr 10 pozycja 03</t>
  </si>
  <si>
    <t>90cm</t>
  </si>
  <si>
    <t>2 x 26mm</t>
  </si>
  <si>
    <t xml:space="preserve">okrągła przyostrzona </t>
  </si>
  <si>
    <t>okrągła (zaostrzona lub przyostrzona)</t>
  </si>
  <si>
    <t>Pakiet nr 10 pozycja 05</t>
  </si>
  <si>
    <t>2x 36-37 mm</t>
  </si>
  <si>
    <t>Pakiet nr 10 pozycja 07</t>
  </si>
  <si>
    <t>2 x 22 mm</t>
  </si>
  <si>
    <t>okragła wzmocniona, przyostrzona</t>
  </si>
  <si>
    <t>2 x 26 mm</t>
  </si>
  <si>
    <t>Pakiet nr 10 pozycja 09</t>
  </si>
  <si>
    <t>24 mm</t>
  </si>
  <si>
    <t>Pakiet nr 10 pozycja 10</t>
  </si>
  <si>
    <t>Pakiet nr 10 pozycja 11</t>
  </si>
  <si>
    <t>2x(16-17) mm</t>
  </si>
  <si>
    <t>okrągła (wzmocniona, zaostrzona lub przyostrzona)</t>
  </si>
  <si>
    <t>2x(20-22) mm</t>
  </si>
  <si>
    <t>Pakiet nr 10 pozycja 13</t>
  </si>
  <si>
    <t>kosmetyczna odwrotnie tnąca</t>
  </si>
  <si>
    <t>Pakiet nr 10 pozycja 22</t>
  </si>
  <si>
    <t>2 x 13mm</t>
  </si>
  <si>
    <t>okrągła z mikrostrzem do tkanek zmienionych miażdzycowo (typ CC)</t>
  </si>
  <si>
    <t>okrągła (przyostrzona, wzmocniona)</t>
  </si>
  <si>
    <t>2 x 17mm</t>
  </si>
  <si>
    <t>Pakiet nr 10 pozycja 20</t>
  </si>
  <si>
    <t>45-75 cm</t>
  </si>
  <si>
    <t>60 cm</t>
  </si>
  <si>
    <t>2x9-10 mm</t>
  </si>
  <si>
    <t>70-75</t>
  </si>
  <si>
    <t>2x13 mm</t>
  </si>
  <si>
    <t>okr</t>
  </si>
  <si>
    <t>Pakiet nr 10 pozycja 29</t>
  </si>
  <si>
    <t xml:space="preserve">9/0 </t>
  </si>
  <si>
    <t>23cm</t>
  </si>
  <si>
    <t>2x16mm</t>
  </si>
  <si>
    <t>szpatuła srednica nie większa niż  150 mikronów</t>
  </si>
  <si>
    <t>Pakiet nr 10 pozycja 30</t>
  </si>
  <si>
    <r>
      <t xml:space="preserve">20CM-petla </t>
    </r>
    <r>
      <rPr>
        <b/>
        <sz val="8"/>
        <rFont val="Times New Roman"/>
        <family val="1"/>
      </rPr>
      <t>(pakowane po 2 sztuki w saszetce)</t>
    </r>
  </si>
  <si>
    <t>15-15,3mm</t>
  </si>
  <si>
    <t>Okragła-trokarowa lub zaostrzona</t>
  </si>
  <si>
    <t>Pakiet nr 10 pozycja 31</t>
  </si>
  <si>
    <t>20-23cm</t>
  </si>
  <si>
    <t>2 x (16-16,15)mm</t>
  </si>
  <si>
    <t>prosta średnica0,14- 0,15mm</t>
  </si>
  <si>
    <t>Pakiet nr 10 pozycja 32</t>
  </si>
  <si>
    <t>30 cm</t>
  </si>
  <si>
    <t>2 x 6,1 mm</t>
  </si>
  <si>
    <t>szpatuła mickrotip/mikrolnacet</t>
  </si>
  <si>
    <t>Szew sysntetyczny, polipropylenowy, niewchłanialny, monofilametowy z kontrolowanym rozciąganiem i plastycznym odkształcaniem węzła. Igły o zwiększonej stabilności w imadle, wykonanej ze stopu stali odpornej na odkształcenie</t>
  </si>
  <si>
    <t>2x17mm</t>
  </si>
  <si>
    <t>okragła taper point</t>
  </si>
  <si>
    <t>PAKIET NR 11</t>
  </si>
  <si>
    <t>Nici z igłami i bez: niewchłanialne, plecione, powlekane, naturalne, jedwabne</t>
  </si>
  <si>
    <t>Pakiet nr 11 pozycja 02</t>
  </si>
  <si>
    <t>37-40 mm</t>
  </si>
  <si>
    <t>Pakiet nr 11 pozycja 04</t>
  </si>
  <si>
    <t>PAKIET NR 12</t>
  </si>
  <si>
    <t>Nici specjalistyczne oraz implanty tkankowe</t>
  </si>
  <si>
    <t>8 (USP 6)</t>
  </si>
  <si>
    <t>nić pleciona dł. min. 45cm, niewchłanialna (poliestrowa) - zestaw typu Cervix Set</t>
  </si>
  <si>
    <t>2 x 45mm</t>
  </si>
  <si>
    <t>okrągła-tępa</t>
  </si>
  <si>
    <t>wosk kostny a’2,5 g mieszanina wosku pszczelego  i wazeliny</t>
  </si>
  <si>
    <t>saszetka</t>
  </si>
  <si>
    <t>3x6-7x1,5mm</t>
  </si>
  <si>
    <t xml:space="preserve">nić z GORE-TEX dł. min 90cm, </t>
  </si>
  <si>
    <t>nić z GORE-TEX dł. min 90cm,  z podkładkami</t>
  </si>
  <si>
    <t>2xTH-22</t>
  </si>
  <si>
    <t>2 x 17-18mm</t>
  </si>
  <si>
    <t xml:space="preserve">nić z GORE-TEX dł. min 75cm, </t>
  </si>
  <si>
    <t>2 x 12-13mm</t>
  </si>
  <si>
    <t>2xTTc-9</t>
  </si>
  <si>
    <t>System do uszczelniania szwów naczyniowych</t>
  </si>
  <si>
    <t>PAKIET NR 13</t>
  </si>
  <si>
    <r>
      <t xml:space="preserve">Hydrożelowy system do uszczelniania szwów  naczyniowych, elastyczny, 100% syntetyczny, wchłanialny 7 dni niebieski dla zapewnienia lepszej wizualizacji w polu operacyjnym , na bazie glikolu polietylenowego, bufora boranowego, bufora trylizynowego, jednorazowego użytku, pojemność 5ml. </t>
    </r>
    <r>
      <rPr>
        <b/>
        <sz val="8"/>
        <rFont val="Times New Roman"/>
        <family val="1"/>
      </rPr>
      <t>1Szt. w opakowaniu</t>
    </r>
  </si>
  <si>
    <r>
      <t xml:space="preserve">Aplikator długości 15 cm z plastyczną końcówką, kompatybilny z uszczelniaczem szwów naczyniowych i regulatorem przepływu powietrza. </t>
    </r>
    <r>
      <rPr>
        <b/>
        <sz val="8"/>
        <color indexed="8"/>
        <rFont val="Times New Roman"/>
        <family val="1"/>
      </rPr>
      <t xml:space="preserve">Pakowany po 5 szt w opak. </t>
    </r>
  </si>
  <si>
    <t xml:space="preserve">20 mm   </t>
  </si>
  <si>
    <t>75-90 cm barwiona</t>
  </si>
  <si>
    <t>okrągło- tnąca</t>
  </si>
  <si>
    <t>8-10x75cm białe i zielone, z łatką 3x6x1,5mm pakowane w liczbach parzystych, powleczone polibutylanem, rdzeń opleciony 16-ma mikrowłóknami</t>
  </si>
  <si>
    <t>PAKIET NR 10a</t>
  </si>
  <si>
    <t>PAKIET NR 10b</t>
  </si>
  <si>
    <t xml:space="preserve">Nici z igłami: niewchłanialne, monofilamentowe, polipropylenowe z dodatkiem polietylenu, </t>
  </si>
  <si>
    <t>Szwy niewchłanialne GORE-TEXOWE</t>
  </si>
  <si>
    <t>2 x 20-22 mm</t>
  </si>
  <si>
    <r>
      <t xml:space="preserve">Dla </t>
    </r>
    <r>
      <rPr>
        <b/>
        <sz val="11"/>
        <rFont val="Arial"/>
        <family val="1"/>
      </rPr>
      <t xml:space="preserve">Pakietu nr 10b poz.:  08, 11, 12, 15, 16, 17, 18, 19, 23, 26, 27, 29 </t>
    </r>
    <r>
      <rPr>
        <sz val="11"/>
        <rFont val="Arial"/>
        <family val="1"/>
      </rPr>
      <t xml:space="preserve"> należy dołączyć pozytywną opinię z trzech ośrodków kardiochirurgicznych w kraju używających w/w nici danej firmy, nie starszą niż 36 miesięcy od terminu składania ofert.</t>
    </r>
  </si>
  <si>
    <r>
      <t>Podkładka (pledget) miękka pakowana po min 6 szt  w saszetce,</t>
    </r>
    <r>
      <rPr>
        <sz val="8"/>
        <color indexed="10"/>
        <rFont val="Times New Roman"/>
        <family val="1"/>
      </rPr>
      <t xml:space="preserve"> </t>
    </r>
  </si>
  <si>
    <t>pozycja 28 musi być kompatybilna z pozycją z pakietu nr 10b poz. 26 oraz 27</t>
  </si>
  <si>
    <t>W pakiecie 14 Pozycja 01 i 02 mają być ze sobą kompatybilne</t>
  </si>
  <si>
    <t>Pakiet nr 12 poz 1</t>
  </si>
  <si>
    <t>Pakiet nr 12 poz 2</t>
  </si>
  <si>
    <t xml:space="preserve">wartość
Netto zamówienia </t>
  </si>
  <si>
    <t xml:space="preserve">wartość 
Brutto zamówienia </t>
  </si>
  <si>
    <t>UWAGA: każda pozycja stanowi odrębne zadanie!</t>
  </si>
  <si>
    <r>
      <t>Dla</t>
    </r>
    <r>
      <rPr>
        <b/>
        <sz val="12"/>
        <rFont val="Arial"/>
        <family val="2"/>
      </rPr>
      <t xml:space="preserve"> Pakietu nr 1 poz.: 04</t>
    </r>
    <r>
      <rPr>
        <sz val="12"/>
        <rFont val="Arial"/>
        <family val="2"/>
      </rPr>
      <t xml:space="preserve"> należy dołączyć  pozytywną opinię z trzech ośrodków  chirurgii naczyniowej w kraju używających w/w nici danej firmy,  nie starszą niż 36 miesięcy od momentu składania ofert</t>
    </r>
  </si>
  <si>
    <r>
      <t>Dla</t>
    </r>
    <r>
      <rPr>
        <b/>
        <sz val="12"/>
        <rFont val="Arial"/>
        <family val="2"/>
      </rPr>
      <t xml:space="preserve"> Pakietu nr 10 poz.: 03, 05, 07, 11, 22,</t>
    </r>
    <r>
      <rPr>
        <sz val="12"/>
        <rFont val="Arial"/>
        <family val="2"/>
      </rPr>
      <t xml:space="preserve"> należy dołączyć  pozytywną opinię z trzech ośrodków  chirurgii naczyniowej w kraju używających w/w nici danej firmy,  nie starszą niż 36 miesięcy od momentu składania ofert</t>
    </r>
  </si>
  <si>
    <t>Cena netto</t>
  </si>
  <si>
    <t>RAZEM</t>
  </si>
  <si>
    <t>RAZEM:</t>
  </si>
  <si>
    <t>…………………………………………………………………………..</t>
  </si>
  <si>
    <t xml:space="preserve">(podpis i pieczęć osób wskazanych w dokumencie uprawniającym </t>
  </si>
  <si>
    <t>do występowania w obroie prawnym lub posiadającym pełnomocnictwo)</t>
  </si>
  <si>
    <t>PAKIET NR 12A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</si>
</sst>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;[Red]\-#,##0.00\ "/>
    <numFmt numFmtId="166" formatCode="dd\ mmm"/>
    <numFmt numFmtId="167" formatCode="#,##0.000"/>
    <numFmt numFmtId="168" formatCode="#,##0.0"/>
    <numFmt numFmtId="169" formatCode="#,##0.00\ [$zł-415];[Red]\-#,##0.00\ [$zł-415]"/>
  </numFmts>
  <fonts count="69"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Calibri"/>
      <family val="2"/>
    </font>
    <font>
      <b/>
      <sz val="10"/>
      <name val="Arial"/>
      <family val="2"/>
    </font>
    <font>
      <sz val="11"/>
      <name val="Arial"/>
      <family val="1"/>
    </font>
    <font>
      <b/>
      <sz val="11"/>
      <name val="Arial"/>
      <family val="1"/>
    </font>
    <font>
      <sz val="12"/>
      <name val="Arial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44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vertical="center"/>
    </xf>
    <xf numFmtId="0" fontId="3" fillId="33" borderId="11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1" fillId="33" borderId="12" xfId="44" applyFont="1" applyFill="1" applyBorder="1" applyAlignment="1">
      <alignment horizontal="left" vertical="center" wrapText="1"/>
      <protection/>
    </xf>
    <xf numFmtId="49" fontId="1" fillId="33" borderId="12" xfId="44" applyNumberFormat="1" applyFont="1" applyFill="1" applyBorder="1" applyAlignment="1">
      <alignment horizontal="center" vertical="center" wrapText="1"/>
      <protection/>
    </xf>
    <xf numFmtId="0" fontId="1" fillId="33" borderId="12" xfId="44" applyFont="1" applyFill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 applyProtection="1">
      <alignment horizontal="center" vertical="center"/>
      <protection locked="0"/>
    </xf>
    <xf numFmtId="165" fontId="1" fillId="33" borderId="12" xfId="0" applyNumberFormat="1" applyFont="1" applyFill="1" applyBorder="1" applyAlignment="1">
      <alignment horizontal="center" vertical="center"/>
    </xf>
    <xf numFmtId="164" fontId="2" fillId="33" borderId="12" xfId="44" applyNumberFormat="1" applyFont="1" applyFill="1" applyBorder="1" applyAlignment="1">
      <alignment horizontal="center" vertical="center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164" fontId="4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3" xfId="44" applyFont="1" applyFill="1" applyBorder="1" applyAlignment="1">
      <alignment horizontal="center" vertical="center" wrapText="1"/>
      <protection/>
    </xf>
    <xf numFmtId="164" fontId="2" fillId="33" borderId="0" xfId="44" applyNumberFormat="1" applyFont="1" applyFill="1" applyBorder="1" applyAlignment="1">
      <alignment horizontal="center" vertical="center"/>
      <protection/>
    </xf>
    <xf numFmtId="0" fontId="3" fillId="0" borderId="14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justify" vertical="center"/>
      <protection/>
    </xf>
    <xf numFmtId="0" fontId="1" fillId="33" borderId="12" xfId="44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/>
    </xf>
    <xf numFmtId="0" fontId="5" fillId="4" borderId="12" xfId="44" applyFont="1" applyFill="1" applyBorder="1" applyAlignment="1">
      <alignment horizontal="justify" vertical="center"/>
      <protection/>
    </xf>
    <xf numFmtId="0" fontId="17" fillId="33" borderId="0" xfId="0" applyFont="1" applyFill="1" applyAlignment="1">
      <alignment vertical="top"/>
    </xf>
    <xf numFmtId="0" fontId="5" fillId="4" borderId="12" xfId="44" applyFont="1" applyFill="1" applyBorder="1" applyAlignment="1">
      <alignment horizontal="left" vertical="center"/>
      <protection/>
    </xf>
    <xf numFmtId="49" fontId="5" fillId="4" borderId="12" xfId="44" applyNumberFormat="1" applyFont="1" applyFill="1" applyBorder="1" applyAlignment="1">
      <alignment horizontal="left" vertical="center" wrapText="1"/>
      <protection/>
    </xf>
    <xf numFmtId="0" fontId="5" fillId="4" borderId="12" xfId="44" applyFont="1" applyFill="1" applyBorder="1" applyAlignment="1">
      <alignment horizontal="left" vertical="center" wrapText="1"/>
      <protection/>
    </xf>
    <xf numFmtId="0" fontId="19" fillId="33" borderId="13" xfId="44" applyFont="1" applyFill="1" applyBorder="1" applyAlignment="1">
      <alignment horizontal="left" vertical="top"/>
      <protection/>
    </xf>
    <xf numFmtId="0" fontId="20" fillId="33" borderId="15" xfId="0" applyFont="1" applyFill="1" applyBorder="1" applyAlignment="1">
      <alignment horizontal="center" vertical="top" wrapText="1"/>
    </xf>
    <xf numFmtId="0" fontId="20" fillId="33" borderId="16" xfId="44" applyFont="1" applyFill="1" applyBorder="1" applyAlignment="1">
      <alignment horizontal="center" vertical="top" wrapText="1"/>
      <protection/>
    </xf>
    <xf numFmtId="2" fontId="20" fillId="33" borderId="15" xfId="0" applyNumberFormat="1" applyFont="1" applyFill="1" applyBorder="1" applyAlignment="1" applyProtection="1">
      <alignment horizontal="center" vertical="top"/>
      <protection locked="0"/>
    </xf>
    <xf numFmtId="165" fontId="20" fillId="33" borderId="15" xfId="0" applyNumberFormat="1" applyFont="1" applyFill="1" applyBorder="1" applyAlignment="1">
      <alignment horizontal="center" vertical="top"/>
    </xf>
    <xf numFmtId="164" fontId="21" fillId="33" borderId="15" xfId="0" applyNumberFormat="1" applyFont="1" applyFill="1" applyBorder="1" applyAlignment="1">
      <alignment horizontal="center" vertical="top"/>
    </xf>
    <xf numFmtId="165" fontId="20" fillId="33" borderId="12" xfId="0" applyNumberFormat="1" applyFont="1" applyFill="1" applyBorder="1" applyAlignment="1">
      <alignment horizontal="center" vertical="top"/>
    </xf>
    <xf numFmtId="0" fontId="1" fillId="33" borderId="17" xfId="44" applyFont="1" applyFill="1" applyBorder="1" applyAlignment="1">
      <alignment horizontal="center" vertical="center" wrapText="1"/>
      <protection/>
    </xf>
    <xf numFmtId="164" fontId="2" fillId="33" borderId="17" xfId="44" applyNumberFormat="1" applyFont="1" applyFill="1" applyBorder="1" applyAlignment="1">
      <alignment horizontal="center" vertical="center"/>
      <protection/>
    </xf>
    <xf numFmtId="2" fontId="1" fillId="33" borderId="17" xfId="0" applyNumberFormat="1" applyFont="1" applyFill="1" applyBorder="1" applyAlignment="1" applyProtection="1">
      <alignment horizontal="center" vertical="center"/>
      <protection locked="0"/>
    </xf>
    <xf numFmtId="165" fontId="1" fillId="33" borderId="17" xfId="0" applyNumberFormat="1" applyFont="1" applyFill="1" applyBorder="1" applyAlignment="1">
      <alignment horizontal="center" vertical="center"/>
    </xf>
    <xf numFmtId="3" fontId="3" fillId="33" borderId="12" xfId="44" applyNumberFormat="1" applyFont="1" applyFill="1" applyBorder="1" applyAlignment="1">
      <alignment horizontal="center" vertical="center" wrapText="1"/>
      <protection/>
    </xf>
    <xf numFmtId="0" fontId="0" fillId="33" borderId="17" xfId="0" applyFill="1" applyBorder="1" applyAlignment="1">
      <alignment/>
    </xf>
    <xf numFmtId="164" fontId="4" fillId="33" borderId="12" xfId="44" applyNumberFormat="1" applyFont="1" applyFill="1" applyBorder="1" applyAlignment="1">
      <alignment horizontal="center" vertical="center" wrapText="1"/>
      <protection/>
    </xf>
    <xf numFmtId="165" fontId="3" fillId="33" borderId="12" xfId="44" applyNumberFormat="1" applyFont="1" applyFill="1" applyBorder="1" applyAlignment="1">
      <alignment horizontal="center" vertical="center" wrapText="1"/>
      <protection/>
    </xf>
    <xf numFmtId="4" fontId="3" fillId="33" borderId="12" xfId="44" applyNumberFormat="1" applyFont="1" applyFill="1" applyBorder="1" applyAlignment="1">
      <alignment horizontal="center" vertical="center" wrapText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33" borderId="17" xfId="44" applyFont="1" applyFill="1" applyBorder="1" applyAlignment="1">
      <alignment vertical="center" wrapText="1"/>
      <protection/>
    </xf>
    <xf numFmtId="164" fontId="1" fillId="33" borderId="12" xfId="44" applyNumberFormat="1" applyFont="1" applyFill="1" applyBorder="1" applyAlignment="1">
      <alignment horizontal="center" vertical="center"/>
      <protection/>
    </xf>
    <xf numFmtId="164" fontId="1" fillId="33" borderId="12" xfId="0" applyNumberFormat="1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 wrapText="1"/>
    </xf>
    <xf numFmtId="0" fontId="3" fillId="33" borderId="12" xfId="44" applyFont="1" applyFill="1" applyBorder="1" applyAlignment="1">
      <alignment horizontal="center" vertical="center" wrapText="1"/>
      <protection/>
    </xf>
    <xf numFmtId="0" fontId="3" fillId="33" borderId="0" xfId="44" applyFont="1" applyFill="1" applyBorder="1" applyAlignment="1">
      <alignment horizontal="center" vertical="center" wrapText="1"/>
      <protection/>
    </xf>
    <xf numFmtId="0" fontId="66" fillId="33" borderId="12" xfId="0" applyFont="1" applyFill="1" applyBorder="1" applyAlignment="1">
      <alignment horizontal="center" vertical="center" wrapText="1"/>
    </xf>
    <xf numFmtId="49" fontId="1" fillId="33" borderId="17" xfId="44" applyNumberFormat="1" applyFont="1" applyFill="1" applyBorder="1" applyAlignment="1">
      <alignment horizontal="center" vertical="center" wrapText="1"/>
      <protection/>
    </xf>
    <xf numFmtId="0" fontId="1" fillId="33" borderId="18" xfId="44" applyFont="1" applyFill="1" applyBorder="1" applyAlignment="1">
      <alignment horizontal="center" vertical="center" wrapText="1"/>
      <protection/>
    </xf>
    <xf numFmtId="0" fontId="15" fillId="4" borderId="12" xfId="44" applyFont="1" applyFill="1" applyBorder="1" applyAlignment="1">
      <alignment horizontal="left" vertical="center"/>
      <protection/>
    </xf>
    <xf numFmtId="49" fontId="1" fillId="33" borderId="17" xfId="44" applyNumberFormat="1" applyFont="1" applyFill="1" applyBorder="1" applyAlignment="1">
      <alignment horizontal="center" vertical="center" wrapText="1"/>
      <protection/>
    </xf>
    <xf numFmtId="0" fontId="5" fillId="4" borderId="19" xfId="44" applyFont="1" applyFill="1" applyBorder="1" applyAlignment="1">
      <alignment horizontal="left" vertical="center"/>
      <protection/>
    </xf>
    <xf numFmtId="49" fontId="3" fillId="33" borderId="12" xfId="44" applyNumberFormat="1" applyFont="1" applyFill="1" applyBorder="1" applyAlignment="1">
      <alignment horizontal="center" vertical="center" wrapText="1"/>
      <protection/>
    </xf>
    <xf numFmtId="0" fontId="3" fillId="0" borderId="12" xfId="44" applyFont="1" applyFill="1" applyBorder="1" applyAlignment="1">
      <alignment horizontal="center" vertical="center" wrapText="1"/>
      <protection/>
    </xf>
    <xf numFmtId="0" fontId="17" fillId="33" borderId="16" xfId="0" applyFont="1" applyFill="1" applyBorder="1" applyAlignment="1">
      <alignment vertical="top"/>
    </xf>
    <xf numFmtId="0" fontId="17" fillId="33" borderId="20" xfId="0" applyFont="1" applyFill="1" applyBorder="1" applyAlignment="1">
      <alignment vertical="top"/>
    </xf>
    <xf numFmtId="0" fontId="3" fillId="0" borderId="21" xfId="44" applyFont="1" applyFill="1" applyBorder="1" applyAlignment="1">
      <alignment vertical="center" wrapText="1"/>
      <protection/>
    </xf>
    <xf numFmtId="0" fontId="3" fillId="0" borderId="22" xfId="44" applyFont="1" applyFill="1" applyBorder="1" applyAlignment="1">
      <alignment vertical="center" wrapText="1"/>
      <protection/>
    </xf>
    <xf numFmtId="0" fontId="3" fillId="33" borderId="23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3" fontId="1" fillId="33" borderId="12" xfId="44" applyNumberFormat="1" applyFont="1" applyFill="1" applyBorder="1" applyAlignment="1">
      <alignment horizontal="center" vertical="center" wrapText="1"/>
      <protection/>
    </xf>
    <xf numFmtId="0" fontId="3" fillId="4" borderId="12" xfId="4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7" fillId="33" borderId="0" xfId="0" applyFont="1" applyFill="1" applyAlignment="1">
      <alignment vertical="center"/>
    </xf>
    <xf numFmtId="0" fontId="5" fillId="4" borderId="12" xfId="44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left" vertical="center" wrapText="1"/>
    </xf>
    <xf numFmtId="49" fontId="1" fillId="33" borderId="0" xfId="44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44" applyFont="1" applyFill="1" applyBorder="1" applyAlignment="1">
      <alignment horizontal="center" vertical="center" wrapText="1"/>
      <protection/>
    </xf>
    <xf numFmtId="2" fontId="1" fillId="33" borderId="0" xfId="0" applyNumberFormat="1" applyFont="1" applyFill="1" applyBorder="1" applyAlignment="1" applyProtection="1">
      <alignment horizontal="center" vertical="center"/>
      <protection locked="0"/>
    </xf>
    <xf numFmtId="165" fontId="1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20" fillId="33" borderId="24" xfId="0" applyNumberFormat="1" applyFont="1" applyFill="1" applyBorder="1" applyAlignment="1">
      <alignment horizontal="center" vertical="top"/>
    </xf>
    <xf numFmtId="0" fontId="18" fillId="33" borderId="0" xfId="44" applyFont="1" applyFill="1" applyBorder="1" applyAlignment="1">
      <alignment horizontal="center" vertical="top" wrapText="1"/>
      <protection/>
    </xf>
    <xf numFmtId="0" fontId="19" fillId="33" borderId="0" xfId="44" applyFont="1" applyFill="1" applyBorder="1" applyAlignment="1">
      <alignment horizontal="left" vertical="top"/>
      <protection/>
    </xf>
    <xf numFmtId="0" fontId="17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center" vertical="top" wrapText="1"/>
    </xf>
    <xf numFmtId="0" fontId="20" fillId="33" borderId="0" xfId="44" applyFont="1" applyFill="1" applyBorder="1" applyAlignment="1">
      <alignment horizontal="center" vertical="top" wrapText="1"/>
      <protection/>
    </xf>
    <xf numFmtId="164" fontId="21" fillId="33" borderId="0" xfId="44" applyNumberFormat="1" applyFont="1" applyFill="1" applyBorder="1" applyAlignment="1">
      <alignment horizontal="center" vertical="top"/>
      <protection/>
    </xf>
    <xf numFmtId="2" fontId="20" fillId="33" borderId="0" xfId="0" applyNumberFormat="1" applyFont="1" applyFill="1" applyBorder="1" applyAlignment="1" applyProtection="1">
      <alignment horizontal="center" vertical="top"/>
      <protection locked="0"/>
    </xf>
    <xf numFmtId="165" fontId="20" fillId="33" borderId="0" xfId="0" applyNumberFormat="1" applyFont="1" applyFill="1" applyBorder="1" applyAlignment="1">
      <alignment horizontal="center" vertical="top"/>
    </xf>
    <xf numFmtId="0" fontId="3" fillId="33" borderId="0" xfId="44" applyFont="1" applyFill="1" applyBorder="1" applyAlignment="1">
      <alignment horizontal="center" vertical="top" wrapText="1"/>
      <protection/>
    </xf>
    <xf numFmtId="0" fontId="5" fillId="33" borderId="0" xfId="44" applyFont="1" applyFill="1" applyBorder="1" applyAlignment="1">
      <alignment horizontal="left" vertical="top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49" fontId="5" fillId="33" borderId="12" xfId="44" applyNumberFormat="1" applyFont="1" applyFill="1" applyBorder="1" applyAlignment="1">
      <alignment horizontal="center" vertical="center" wrapText="1"/>
      <protection/>
    </xf>
    <xf numFmtId="3" fontId="5" fillId="33" borderId="12" xfId="44" applyNumberFormat="1" applyFont="1" applyFill="1" applyBorder="1" applyAlignment="1">
      <alignment horizontal="center" vertical="center" wrapText="1"/>
      <protection/>
    </xf>
    <xf numFmtId="164" fontId="6" fillId="33" borderId="12" xfId="44" applyNumberFormat="1" applyFont="1" applyFill="1" applyBorder="1" applyAlignment="1">
      <alignment horizontal="center" vertical="center" wrapText="1"/>
      <protection/>
    </xf>
    <xf numFmtId="165" fontId="5" fillId="33" borderId="12" xfId="44" applyNumberFormat="1" applyFont="1" applyFill="1" applyBorder="1" applyAlignment="1">
      <alignment horizontal="center" vertical="center" wrapText="1"/>
      <protection/>
    </xf>
    <xf numFmtId="4" fontId="5" fillId="33" borderId="12" xfId="44" applyNumberFormat="1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44" applyNumberFormat="1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44" applyFont="1" applyFill="1" applyBorder="1" applyAlignment="1">
      <alignment horizontal="center" vertical="center"/>
      <protection/>
    </xf>
    <xf numFmtId="0" fontId="7" fillId="33" borderId="12" xfId="44" applyFont="1" applyFill="1" applyBorder="1" applyAlignment="1">
      <alignment horizontal="center" vertical="center" wrapText="1"/>
      <protection/>
    </xf>
    <xf numFmtId="164" fontId="22" fillId="33" borderId="12" xfId="44" applyNumberFormat="1" applyFont="1" applyFill="1" applyBorder="1" applyAlignment="1">
      <alignment horizontal="center" vertical="center"/>
      <protection/>
    </xf>
    <xf numFmtId="2" fontId="7" fillId="33" borderId="12" xfId="0" applyNumberFormat="1" applyFont="1" applyFill="1" applyBorder="1" applyAlignment="1" applyProtection="1">
      <alignment horizontal="center" vertical="center"/>
      <protection locked="0"/>
    </xf>
    <xf numFmtId="165" fontId="7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49" fontId="7" fillId="33" borderId="12" xfId="44" applyNumberFormat="1" applyFont="1" applyFill="1" applyBorder="1" applyAlignment="1">
      <alignment horizontal="center" vertical="center" wrapText="1"/>
      <protection/>
    </xf>
    <xf numFmtId="164" fontId="22" fillId="33" borderId="12" xfId="0" applyNumberFormat="1" applyFont="1" applyFill="1" applyBorder="1" applyAlignment="1">
      <alignment horizontal="center" vertical="center"/>
    </xf>
    <xf numFmtId="0" fontId="5" fillId="33" borderId="13" xfId="44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left" vertical="center" wrapText="1"/>
    </xf>
    <xf numFmtId="49" fontId="7" fillId="33" borderId="17" xfId="44" applyNumberFormat="1" applyFont="1" applyFill="1" applyBorder="1" applyAlignment="1">
      <alignment horizontal="center" vertical="center"/>
      <protection/>
    </xf>
    <xf numFmtId="0" fontId="7" fillId="33" borderId="17" xfId="44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7" xfId="44" applyFont="1" applyFill="1" applyBorder="1" applyAlignment="1">
      <alignment horizontal="center" vertical="center"/>
      <protection/>
    </xf>
    <xf numFmtId="164" fontId="22" fillId="33" borderId="17" xfId="44" applyNumberFormat="1" applyFont="1" applyFill="1" applyBorder="1" applyAlignment="1">
      <alignment horizontal="center" vertical="center"/>
      <protection/>
    </xf>
    <xf numFmtId="2" fontId="7" fillId="33" borderId="17" xfId="0" applyNumberFormat="1" applyFont="1" applyFill="1" applyBorder="1" applyAlignment="1" applyProtection="1">
      <alignment horizontal="center" vertical="center"/>
      <protection locked="0"/>
    </xf>
    <xf numFmtId="165" fontId="7" fillId="33" borderId="17" xfId="0" applyNumberFormat="1" applyFont="1" applyFill="1" applyBorder="1" applyAlignment="1">
      <alignment horizontal="center" vertical="center"/>
    </xf>
    <xf numFmtId="0" fontId="5" fillId="0" borderId="25" xfId="4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5" fillId="33" borderId="26" xfId="44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right" vertical="center"/>
    </xf>
    <xf numFmtId="0" fontId="19" fillId="33" borderId="27" xfId="44" applyFont="1" applyFill="1" applyBorder="1" applyAlignment="1">
      <alignment horizontal="left" vertical="top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44" applyFont="1" applyFill="1" applyBorder="1" applyAlignment="1">
      <alignment horizontal="center" vertical="center" wrapText="1"/>
      <protection/>
    </xf>
    <xf numFmtId="164" fontId="22" fillId="33" borderId="28" xfId="0" applyNumberFormat="1" applyFont="1" applyFill="1" applyBorder="1" applyAlignment="1">
      <alignment horizontal="center" vertical="center"/>
    </xf>
    <xf numFmtId="2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>
      <alignment/>
    </xf>
    <xf numFmtId="0" fontId="5" fillId="4" borderId="29" xfId="44" applyFont="1" applyFill="1" applyBorder="1" applyAlignment="1">
      <alignment horizontal="left" vertical="center"/>
      <protection/>
    </xf>
    <xf numFmtId="0" fontId="3" fillId="4" borderId="30" xfId="44" applyFont="1" applyFill="1" applyBorder="1" applyAlignment="1">
      <alignment horizontal="center" vertical="center" wrapText="1"/>
      <protection/>
    </xf>
    <xf numFmtId="0" fontId="3" fillId="4" borderId="14" xfId="44" applyFont="1" applyFill="1" applyBorder="1" applyAlignment="1">
      <alignment horizontal="center" vertical="center" wrapText="1"/>
      <protection/>
    </xf>
    <xf numFmtId="0" fontId="3" fillId="4" borderId="22" xfId="44" applyFont="1" applyFill="1" applyBorder="1" applyAlignment="1">
      <alignment horizontal="center" vertical="center" wrapText="1"/>
      <protection/>
    </xf>
    <xf numFmtId="0" fontId="5" fillId="4" borderId="0" xfId="44" applyFont="1" applyFill="1" applyBorder="1" applyAlignment="1">
      <alignment horizontal="center" vertical="center" wrapText="1"/>
      <protection/>
    </xf>
    <xf numFmtId="165" fontId="5" fillId="33" borderId="28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vertical="center"/>
    </xf>
    <xf numFmtId="0" fontId="5" fillId="4" borderId="31" xfId="44" applyFont="1" applyFill="1" applyBorder="1" applyAlignment="1">
      <alignment horizontal="justify" vertical="center"/>
      <protection/>
    </xf>
    <xf numFmtId="0" fontId="0" fillId="4" borderId="12" xfId="0" applyFill="1" applyBorder="1" applyAlignment="1">
      <alignment/>
    </xf>
    <xf numFmtId="0" fontId="3" fillId="33" borderId="19" xfId="44" applyFont="1" applyFill="1" applyBorder="1" applyAlignment="1">
      <alignment horizontal="center" vertical="center" wrapText="1"/>
      <protection/>
    </xf>
    <xf numFmtId="49" fontId="3" fillId="33" borderId="19" xfId="44" applyNumberFormat="1" applyFont="1" applyFill="1" applyBorder="1" applyAlignment="1">
      <alignment horizontal="center" vertical="center" wrapText="1"/>
      <protection/>
    </xf>
    <xf numFmtId="3" fontId="3" fillId="33" borderId="19" xfId="44" applyNumberFormat="1" applyFont="1" applyFill="1" applyBorder="1" applyAlignment="1">
      <alignment horizontal="center" vertical="center" wrapText="1"/>
      <protection/>
    </xf>
    <xf numFmtId="164" fontId="4" fillId="33" borderId="19" xfId="44" applyNumberFormat="1" applyFont="1" applyFill="1" applyBorder="1" applyAlignment="1">
      <alignment horizontal="center" vertical="center" wrapText="1"/>
      <protection/>
    </xf>
    <xf numFmtId="165" fontId="3" fillId="33" borderId="19" xfId="44" applyNumberFormat="1" applyFont="1" applyFill="1" applyBorder="1" applyAlignment="1">
      <alignment horizontal="center" vertical="center" wrapText="1"/>
      <protection/>
    </xf>
    <xf numFmtId="4" fontId="3" fillId="33" borderId="19" xfId="44" applyNumberFormat="1" applyFont="1" applyFill="1" applyBorder="1" applyAlignment="1">
      <alignment horizontal="center" vertical="center" wrapText="1"/>
      <protection/>
    </xf>
    <xf numFmtId="0" fontId="0" fillId="4" borderId="18" xfId="0" applyFill="1" applyBorder="1" applyAlignment="1">
      <alignment/>
    </xf>
    <xf numFmtId="0" fontId="0" fillId="4" borderId="32" xfId="0" applyFill="1" applyBorder="1" applyAlignment="1">
      <alignment/>
    </xf>
    <xf numFmtId="0" fontId="0" fillId="33" borderId="12" xfId="0" applyFill="1" applyBorder="1" applyAlignment="1">
      <alignment wrapText="1"/>
    </xf>
    <xf numFmtId="0" fontId="1" fillId="4" borderId="12" xfId="44" applyFont="1" applyFill="1" applyBorder="1" applyAlignment="1">
      <alignment horizontal="center" vertical="center" wrapText="1"/>
      <protection/>
    </xf>
    <xf numFmtId="164" fontId="1" fillId="4" borderId="12" xfId="44" applyNumberFormat="1" applyFont="1" applyFill="1" applyBorder="1" applyAlignment="1">
      <alignment horizontal="center" vertical="center"/>
      <protection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165" fontId="1" fillId="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8" fillId="33" borderId="12" xfId="0" applyFont="1" applyFill="1" applyBorder="1" applyAlignment="1">
      <alignment/>
    </xf>
    <xf numFmtId="0" fontId="5" fillId="33" borderId="12" xfId="44" applyFont="1" applyFill="1" applyBorder="1" applyAlignment="1">
      <alignment horizontal="left" vertical="center" wrapText="1"/>
      <protection/>
    </xf>
    <xf numFmtId="0" fontId="15" fillId="33" borderId="12" xfId="44" applyFont="1" applyFill="1" applyBorder="1" applyAlignment="1">
      <alignment horizontal="left" vertical="center"/>
      <protection/>
    </xf>
    <xf numFmtId="0" fontId="15" fillId="4" borderId="12" xfId="0" applyFont="1" applyFill="1" applyBorder="1" applyAlignment="1">
      <alignment/>
    </xf>
    <xf numFmtId="0" fontId="5" fillId="33" borderId="12" xfId="44" applyFont="1" applyFill="1" applyBorder="1" applyAlignment="1">
      <alignment horizontal="left" vertical="center"/>
      <protection/>
    </xf>
    <xf numFmtId="0" fontId="15" fillId="33" borderId="0" xfId="44" applyFont="1" applyFill="1" applyBorder="1" applyAlignment="1">
      <alignment horizontal="left" vertical="center"/>
      <protection/>
    </xf>
    <xf numFmtId="0" fontId="5" fillId="4" borderId="17" xfId="44" applyFont="1" applyFill="1" applyBorder="1" applyAlignment="1">
      <alignment horizontal="left" vertical="center"/>
      <protection/>
    </xf>
    <xf numFmtId="49" fontId="5" fillId="4" borderId="17" xfId="44" applyNumberFormat="1" applyFont="1" applyFill="1" applyBorder="1" applyAlignment="1">
      <alignment horizontal="left" vertical="center" wrapText="1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>
      <alignment horizontal="left" vertical="center"/>
    </xf>
    <xf numFmtId="165" fontId="3" fillId="4" borderId="12" xfId="0" applyNumberFormat="1" applyFont="1" applyFill="1" applyBorder="1" applyAlignment="1">
      <alignment horizontal="center" vertical="center"/>
    </xf>
    <xf numFmtId="4" fontId="3" fillId="33" borderId="0" xfId="44" applyNumberFormat="1" applyFont="1" applyFill="1" applyBorder="1" applyAlignment="1">
      <alignment horizontal="center" vertical="center" wrapText="1"/>
      <protection/>
    </xf>
    <xf numFmtId="0" fontId="15" fillId="4" borderId="12" xfId="0" applyFont="1" applyFill="1" applyBorder="1" applyAlignment="1">
      <alignment horizontal="center" vertical="top" wrapText="1"/>
    </xf>
    <xf numFmtId="165" fontId="3" fillId="33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4" fillId="33" borderId="0" xfId="0" applyNumberFormat="1" applyFont="1" applyFill="1" applyBorder="1" applyAlignment="1">
      <alignment horizontal="right" vertical="center"/>
    </xf>
    <xf numFmtId="2" fontId="5" fillId="33" borderId="0" xfId="44" applyNumberFormat="1" applyFont="1" applyFill="1" applyBorder="1" applyAlignment="1">
      <alignment horizontal="left" vertical="center" wrapText="1"/>
      <protection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7" fillId="33" borderId="0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/>
    </xf>
    <xf numFmtId="0" fontId="1" fillId="4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1" fillId="33" borderId="0" xfId="44" applyFont="1" applyFill="1" applyBorder="1" applyAlignment="1">
      <alignment horizontal="left" vertical="center" wrapText="1"/>
      <protection/>
    </xf>
    <xf numFmtId="49" fontId="1" fillId="33" borderId="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 applyProtection="1">
      <alignment horizontal="right" vertical="center"/>
      <protection locked="0"/>
    </xf>
    <xf numFmtId="2" fontId="3" fillId="33" borderId="32" xfId="0" applyNumberFormat="1" applyFont="1" applyFill="1" applyBorder="1" applyAlignment="1" applyProtection="1">
      <alignment horizontal="right" vertical="center"/>
      <protection locked="0"/>
    </xf>
    <xf numFmtId="0" fontId="3" fillId="33" borderId="17" xfId="44" applyFont="1" applyFill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left" vertical="center" wrapText="1"/>
    </xf>
    <xf numFmtId="0" fontId="18" fillId="33" borderId="19" xfId="44" applyFont="1" applyFill="1" applyBorder="1" applyAlignment="1">
      <alignment horizontal="center" vertical="top" wrapText="1"/>
      <protection/>
    </xf>
    <xf numFmtId="0" fontId="19" fillId="33" borderId="19" xfId="44" applyFont="1" applyFill="1" applyBorder="1" applyAlignment="1">
      <alignment horizontal="left" vertical="top"/>
      <protection/>
    </xf>
    <xf numFmtId="0" fontId="1" fillId="33" borderId="18" xfId="0" applyFont="1" applyFill="1" applyBorder="1" applyAlignment="1">
      <alignment horizontal="left" vertical="center" wrapText="1"/>
    </xf>
    <xf numFmtId="49" fontId="1" fillId="33" borderId="18" xfId="44" applyNumberFormat="1" applyFont="1" applyFill="1" applyBorder="1" applyAlignment="1">
      <alignment horizontal="center" vertical="center" wrapText="1"/>
      <protection/>
    </xf>
    <xf numFmtId="164" fontId="2" fillId="33" borderId="32" xfId="44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 readingOrder="1"/>
    </xf>
    <xf numFmtId="0" fontId="5" fillId="4" borderId="23" xfId="44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7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4" borderId="33" xfId="44" applyFont="1" applyFill="1" applyBorder="1" applyAlignment="1">
      <alignment horizontal="left"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5" fillId="33" borderId="28" xfId="44" applyFont="1" applyFill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right" vertical="center" wrapText="1"/>
    </xf>
    <xf numFmtId="0" fontId="0" fillId="4" borderId="12" xfId="0" applyFill="1" applyBorder="1" applyAlignment="1">
      <alignment horizontal="center" wrapText="1"/>
    </xf>
    <xf numFmtId="0" fontId="17" fillId="33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5" fillId="4" borderId="12" xfId="44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15" fillId="4" borderId="23" xfId="44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3" fillId="33" borderId="23" xfId="44" applyNumberFormat="1" applyFont="1" applyFill="1" applyBorder="1" applyAlignment="1">
      <alignment horizontal="right" vertical="top" wrapText="1"/>
      <protection/>
    </xf>
    <xf numFmtId="0" fontId="9" fillId="0" borderId="18" xfId="0" applyFont="1" applyBorder="1" applyAlignment="1">
      <alignment horizontal="right" vertical="top"/>
    </xf>
    <xf numFmtId="0" fontId="9" fillId="0" borderId="32" xfId="0" applyFont="1" applyBorder="1" applyAlignment="1">
      <alignment horizontal="right" vertical="top"/>
    </xf>
    <xf numFmtId="0" fontId="15" fillId="4" borderId="36" xfId="44" applyFont="1" applyFill="1" applyBorder="1" applyAlignment="1">
      <alignment horizontal="left" vertical="center" wrapText="1"/>
      <protection/>
    </xf>
    <xf numFmtId="0" fontId="0" fillId="4" borderId="18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5" fillId="33" borderId="23" xfId="44" applyFont="1" applyFill="1" applyBorder="1" applyAlignment="1">
      <alignment horizontal="right" vertical="center" wrapText="1"/>
      <protection/>
    </xf>
    <xf numFmtId="0" fontId="0" fillId="0" borderId="18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15" fillId="4" borderId="12" xfId="44" applyFont="1" applyFill="1" applyBorder="1" applyAlignment="1">
      <alignment horizontal="left" vertical="center"/>
      <protection/>
    </xf>
    <xf numFmtId="49" fontId="13" fillId="4" borderId="12" xfId="44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 wrapText="1"/>
    </xf>
    <xf numFmtId="0" fontId="15" fillId="33" borderId="0" xfId="44" applyFont="1" applyFill="1" applyBorder="1" applyAlignment="1">
      <alignment horizontal="left" vertical="center" wrapText="1"/>
      <protection/>
    </xf>
    <xf numFmtId="0" fontId="13" fillId="4" borderId="23" xfId="44" applyFont="1" applyFill="1" applyBorder="1" applyAlignment="1">
      <alignment horizontal="left" vertical="center" wrapText="1"/>
      <protection/>
    </xf>
    <xf numFmtId="0" fontId="13" fillId="4" borderId="18" xfId="44" applyFont="1" applyFill="1" applyBorder="1" applyAlignment="1">
      <alignment horizontal="left" vertical="center" wrapText="1"/>
      <protection/>
    </xf>
    <xf numFmtId="0" fontId="17" fillId="33" borderId="0" xfId="0" applyFont="1" applyFill="1" applyBorder="1" applyAlignment="1">
      <alignment horizontal="left" vertical="top" wrapText="1"/>
    </xf>
    <xf numFmtId="0" fontId="1" fillId="33" borderId="12" xfId="44" applyFont="1" applyFill="1" applyBorder="1" applyAlignment="1">
      <alignment horizontal="center" vertical="center" wrapText="1"/>
      <protection/>
    </xf>
    <xf numFmtId="0" fontId="1" fillId="4" borderId="12" xfId="44" applyFont="1" applyFill="1" applyBorder="1" applyAlignment="1">
      <alignment horizontal="left" vertical="center" wrapText="1"/>
      <protection/>
    </xf>
    <xf numFmtId="49" fontId="1" fillId="33" borderId="12" xfId="44" applyNumberFormat="1" applyFont="1" applyFill="1" applyBorder="1" applyAlignment="1">
      <alignment vertical="top" wrapText="1" readingOrder="1"/>
      <protection/>
    </xf>
    <xf numFmtId="49" fontId="1" fillId="33" borderId="12" xfId="44" applyNumberFormat="1" applyFont="1" applyFill="1" applyBorder="1" applyAlignment="1">
      <alignment vertical="center" wrapText="1" readingOrder="1"/>
      <protection/>
    </xf>
    <xf numFmtId="49" fontId="1" fillId="33" borderId="23" xfId="44" applyNumberFormat="1" applyFont="1" applyFill="1" applyBorder="1" applyAlignment="1">
      <alignment vertical="center" wrapText="1" readingOrder="1"/>
      <protection/>
    </xf>
    <xf numFmtId="49" fontId="17" fillId="33" borderId="12" xfId="44" applyNumberFormat="1" applyFont="1" applyFill="1" applyBorder="1" applyAlignment="1">
      <alignment horizontal="center" vertical="center" wrapText="1"/>
      <protection/>
    </xf>
    <xf numFmtId="2" fontId="15" fillId="4" borderId="23" xfId="44" applyNumberFormat="1" applyFont="1" applyFill="1" applyBorder="1" applyAlignment="1">
      <alignment horizontal="left" vertical="top" wrapText="1"/>
      <protection/>
    </xf>
    <xf numFmtId="0" fontId="0" fillId="4" borderId="18" xfId="0" applyFill="1" applyBorder="1" applyAlignment="1">
      <alignment wrapText="1"/>
    </xf>
    <xf numFmtId="0" fontId="0" fillId="0" borderId="32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B9" sqref="B9:L9"/>
    </sheetView>
  </sheetViews>
  <sheetFormatPr defaultColWidth="9.140625" defaultRowHeight="12.75"/>
  <cols>
    <col min="2" max="2" width="13.421875" style="0" customWidth="1"/>
    <col min="8" max="8" width="11.140625" style="0" customWidth="1"/>
    <col min="11" max="11" width="9.8515625" style="0" customWidth="1"/>
    <col min="12" max="12" width="9.7109375" style="0" customWidth="1"/>
    <col min="13" max="13" width="9.8515625" style="0" customWidth="1"/>
  </cols>
  <sheetData>
    <row r="1" spans="1:16" ht="12.75">
      <c r="A1" s="70"/>
      <c r="B1" s="73" t="s">
        <v>14</v>
      </c>
      <c r="C1" s="196" t="s">
        <v>15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</row>
    <row r="2" spans="1:16" ht="51">
      <c r="A2" s="52" t="s">
        <v>0</v>
      </c>
      <c r="B2" s="93" t="s">
        <v>1</v>
      </c>
      <c r="C2" s="93" t="s">
        <v>2</v>
      </c>
      <c r="D2" s="92" t="s">
        <v>3</v>
      </c>
      <c r="E2" s="92" t="s">
        <v>4</v>
      </c>
      <c r="F2" s="92" t="s">
        <v>5</v>
      </c>
      <c r="G2" s="92" t="s">
        <v>6</v>
      </c>
      <c r="H2" s="94" t="s">
        <v>7</v>
      </c>
      <c r="I2" s="95" t="s">
        <v>243</v>
      </c>
      <c r="J2" s="94" t="s">
        <v>9</v>
      </c>
      <c r="K2" s="96" t="s">
        <v>238</v>
      </c>
      <c r="L2" s="96" t="s">
        <v>239</v>
      </c>
      <c r="M2" s="92" t="s">
        <v>10</v>
      </c>
      <c r="N2" s="97" t="s">
        <v>11</v>
      </c>
      <c r="O2" s="97" t="s">
        <v>12</v>
      </c>
      <c r="P2" s="92" t="s">
        <v>13</v>
      </c>
    </row>
    <row r="3" spans="1:16" ht="25.5">
      <c r="A3" s="61">
        <v>1</v>
      </c>
      <c r="B3" s="121" t="s">
        <v>16</v>
      </c>
      <c r="C3" s="126">
        <v>1</v>
      </c>
      <c r="D3" s="101" t="s">
        <v>17</v>
      </c>
      <c r="E3" s="101" t="s">
        <v>18</v>
      </c>
      <c r="F3" s="101" t="s">
        <v>19</v>
      </c>
      <c r="G3" s="101" t="s">
        <v>20</v>
      </c>
      <c r="H3" s="101">
        <v>240</v>
      </c>
      <c r="I3" s="110"/>
      <c r="J3" s="106"/>
      <c r="K3" s="107"/>
      <c r="L3" s="107"/>
      <c r="M3" s="108"/>
      <c r="N3" s="122"/>
      <c r="O3" s="122"/>
      <c r="P3" s="122"/>
    </row>
    <row r="4" spans="1:16" ht="25.5">
      <c r="A4" s="52">
        <v>2</v>
      </c>
      <c r="B4" s="99" t="s">
        <v>26</v>
      </c>
      <c r="C4" s="100" t="s">
        <v>23</v>
      </c>
      <c r="D4" s="101" t="s">
        <v>27</v>
      </c>
      <c r="E4" s="103" t="s">
        <v>28</v>
      </c>
      <c r="F4" s="103" t="s">
        <v>19</v>
      </c>
      <c r="G4" s="104" t="s">
        <v>20</v>
      </c>
      <c r="H4" s="104">
        <v>288</v>
      </c>
      <c r="I4" s="110"/>
      <c r="J4" s="106"/>
      <c r="K4" s="107"/>
      <c r="L4" s="107"/>
      <c r="M4" s="108"/>
      <c r="N4" s="108"/>
      <c r="O4" s="108"/>
      <c r="P4" s="108"/>
    </row>
    <row r="5" spans="1:16" ht="25.5">
      <c r="A5" s="52">
        <v>3</v>
      </c>
      <c r="B5" s="99" t="s">
        <v>32</v>
      </c>
      <c r="C5" s="126" t="s">
        <v>29</v>
      </c>
      <c r="D5" s="101" t="s">
        <v>30</v>
      </c>
      <c r="E5" s="101" t="s">
        <v>33</v>
      </c>
      <c r="F5" s="101" t="s">
        <v>19</v>
      </c>
      <c r="G5" s="101" t="s">
        <v>20</v>
      </c>
      <c r="H5" s="104">
        <v>1680</v>
      </c>
      <c r="I5" s="110"/>
      <c r="J5" s="106"/>
      <c r="K5" s="107"/>
      <c r="L5" s="107"/>
      <c r="M5" s="108"/>
      <c r="N5" s="108"/>
      <c r="O5" s="108"/>
      <c r="P5" s="108"/>
    </row>
    <row r="6" spans="1:16" ht="18.75" customHeight="1">
      <c r="A6" s="53"/>
      <c r="B6" s="127"/>
      <c r="C6" s="128"/>
      <c r="D6" s="129"/>
      <c r="E6" s="129"/>
      <c r="F6" s="129"/>
      <c r="G6" s="129"/>
      <c r="H6" s="130"/>
      <c r="I6" s="131"/>
      <c r="J6" s="132"/>
      <c r="K6" s="139" t="s">
        <v>244</v>
      </c>
      <c r="L6" s="107"/>
      <c r="M6" s="108"/>
      <c r="N6" s="133"/>
      <c r="O6" s="133"/>
      <c r="P6" s="25"/>
    </row>
    <row r="7" spans="1:16" ht="27.75" customHeight="1">
      <c r="A7" s="90"/>
      <c r="B7" s="91"/>
      <c r="C7" s="199" t="s">
        <v>36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4.25">
      <c r="A8" s="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1"/>
      <c r="N8" s="1"/>
      <c r="O8" s="1"/>
      <c r="P8" s="1"/>
    </row>
    <row r="9" spans="1:16" ht="42" customHeight="1">
      <c r="A9" s="1"/>
      <c r="B9" s="202" t="s">
        <v>241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1"/>
      <c r="N9" s="1"/>
      <c r="O9" s="1"/>
      <c r="P9" s="1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0.25">
      <c r="A11" s="72" t="s">
        <v>240</v>
      </c>
      <c r="B11" s="3"/>
      <c r="C11" s="3"/>
      <c r="D11" s="3"/>
      <c r="E11" s="3"/>
      <c r="F11" s="3"/>
      <c r="G11" s="3"/>
      <c r="H11" s="3"/>
      <c r="I11" s="3"/>
      <c r="J11" s="194" t="s">
        <v>246</v>
      </c>
      <c r="K11" s="194"/>
      <c r="O11" s="195"/>
      <c r="P11" s="3"/>
    </row>
    <row r="12" spans="10:15" ht="12.75">
      <c r="J12" s="194" t="s">
        <v>247</v>
      </c>
      <c r="K12" s="194"/>
      <c r="O12" s="195"/>
    </row>
    <row r="13" spans="10:15" ht="12.75">
      <c r="J13" s="194" t="s">
        <v>248</v>
      </c>
      <c r="K13" s="194"/>
      <c r="O13" s="195"/>
    </row>
  </sheetData>
  <sheetProtection/>
  <mergeCells count="4">
    <mergeCell ref="C1:P1"/>
    <mergeCell ref="C7:P7"/>
    <mergeCell ref="B8:L8"/>
    <mergeCell ref="B9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"/>
  <sheetViews>
    <sheetView zoomScalePageLayoutView="0" workbookViewId="0" topLeftCell="A1">
      <selection activeCell="H10" sqref="H10:M12"/>
    </sheetView>
  </sheetViews>
  <sheetFormatPr defaultColWidth="9.140625" defaultRowHeight="12.75"/>
  <cols>
    <col min="2" max="2" width="8.00390625" style="0" customWidth="1"/>
    <col min="7" max="7" width="12.140625" style="0" customWidth="1"/>
    <col min="10" max="10" width="10.00390625" style="0" customWidth="1"/>
    <col min="11" max="11" width="10.57421875" style="0" customWidth="1"/>
    <col min="12" max="12" width="10.28125" style="0" customWidth="1"/>
  </cols>
  <sheetData>
    <row r="2" spans="1:15" ht="15.75">
      <c r="A2" s="28" t="s">
        <v>198</v>
      </c>
      <c r="B2" s="143"/>
      <c r="C2" s="161" t="s">
        <v>199</v>
      </c>
      <c r="D2" s="143"/>
      <c r="E2" s="143"/>
      <c r="F2" s="143"/>
      <c r="G2" s="143"/>
      <c r="H2" s="143"/>
      <c r="I2" s="143"/>
      <c r="J2" s="143"/>
      <c r="K2" s="143"/>
      <c r="L2" s="230"/>
      <c r="M2" s="230"/>
      <c r="N2" s="230"/>
      <c r="O2" s="230"/>
    </row>
    <row r="3" spans="1:15" ht="31.5">
      <c r="A3" s="52" t="s">
        <v>0</v>
      </c>
      <c r="B3" s="60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42" t="s">
        <v>7</v>
      </c>
      <c r="H3" s="44" t="s">
        <v>243</v>
      </c>
      <c r="I3" s="42" t="s">
        <v>9</v>
      </c>
      <c r="J3" s="45" t="s">
        <v>238</v>
      </c>
      <c r="K3" s="45" t="s">
        <v>239</v>
      </c>
      <c r="L3" s="52" t="s">
        <v>10</v>
      </c>
      <c r="M3" s="46" t="s">
        <v>11</v>
      </c>
      <c r="N3" s="46" t="s">
        <v>12</v>
      </c>
      <c r="O3" s="52" t="s">
        <v>13</v>
      </c>
    </row>
    <row r="4" spans="1:15" ht="33.75">
      <c r="A4" s="16" t="s">
        <v>200</v>
      </c>
      <c r="B4" s="8">
        <v>2</v>
      </c>
      <c r="C4" s="9" t="s">
        <v>126</v>
      </c>
      <c r="D4" s="9" t="s">
        <v>201</v>
      </c>
      <c r="E4" s="9" t="s">
        <v>19</v>
      </c>
      <c r="F4" s="9" t="s">
        <v>90</v>
      </c>
      <c r="G4" s="9">
        <v>180</v>
      </c>
      <c r="H4" s="14"/>
      <c r="I4" s="12"/>
      <c r="J4" s="13"/>
      <c r="K4" s="13"/>
      <c r="L4" s="17"/>
      <c r="M4" s="17"/>
      <c r="N4" s="17"/>
      <c r="O4" s="17"/>
    </row>
    <row r="5" spans="1:15" ht="33.75">
      <c r="A5" s="16" t="s">
        <v>202</v>
      </c>
      <c r="B5" s="8">
        <v>1</v>
      </c>
      <c r="C5" s="9" t="s">
        <v>56</v>
      </c>
      <c r="D5" s="9" t="s">
        <v>57</v>
      </c>
      <c r="E5" s="9" t="s">
        <v>57</v>
      </c>
      <c r="F5" s="9" t="s">
        <v>57</v>
      </c>
      <c r="G5" s="9">
        <v>336</v>
      </c>
      <c r="H5" s="14"/>
      <c r="I5" s="12"/>
      <c r="J5" s="13"/>
      <c r="K5" s="13"/>
      <c r="L5" s="17"/>
      <c r="M5" s="17"/>
      <c r="N5" s="17"/>
      <c r="O5" s="17"/>
    </row>
    <row r="6" spans="1:15" ht="19.5" customHeight="1">
      <c r="A6" s="178"/>
      <c r="B6" s="80"/>
      <c r="C6" s="80"/>
      <c r="D6" s="80"/>
      <c r="E6" s="80"/>
      <c r="F6" s="80"/>
      <c r="G6" s="80"/>
      <c r="H6" s="80"/>
      <c r="I6" s="177" t="s">
        <v>245</v>
      </c>
      <c r="J6" s="157"/>
      <c r="K6" s="157"/>
      <c r="L6" s="80"/>
      <c r="M6" s="80"/>
      <c r="N6" s="80"/>
      <c r="O6" s="80"/>
    </row>
    <row r="7" spans="1:13" ht="12.75">
      <c r="A7" s="236" t="s">
        <v>36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1:13" ht="16.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10" spans="1:13" ht="20.25">
      <c r="A10" s="72" t="s">
        <v>240</v>
      </c>
      <c r="H10" s="194" t="s">
        <v>246</v>
      </c>
      <c r="I10" s="194"/>
      <c r="M10" s="195"/>
    </row>
    <row r="11" spans="8:13" ht="12.75">
      <c r="H11" s="194" t="s">
        <v>247</v>
      </c>
      <c r="I11" s="194"/>
      <c r="M11" s="195"/>
    </row>
    <row r="12" spans="8:13" ht="12.75">
      <c r="H12" s="194" t="s">
        <v>248</v>
      </c>
      <c r="I12" s="194"/>
      <c r="M12" s="195"/>
    </row>
  </sheetData>
  <sheetProtection/>
  <mergeCells count="2">
    <mergeCell ref="L2:O2"/>
    <mergeCell ref="A7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"/>
  <sheetViews>
    <sheetView zoomScalePageLayoutView="0" workbookViewId="0" topLeftCell="A1">
      <selection activeCell="M19" sqref="M19"/>
    </sheetView>
  </sheetViews>
  <sheetFormatPr defaultColWidth="9.140625" defaultRowHeight="12.75"/>
  <cols>
    <col min="7" max="7" width="11.421875" style="0" customWidth="1"/>
    <col min="10" max="11" width="10.00390625" style="0" customWidth="1"/>
    <col min="12" max="12" width="9.8515625" style="0" customWidth="1"/>
  </cols>
  <sheetData>
    <row r="2" spans="1:15" ht="12.75">
      <c r="A2" s="164" t="s">
        <v>203</v>
      </c>
      <c r="B2" s="165"/>
      <c r="C2" s="214" t="s">
        <v>204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6" ht="42">
      <c r="A3" s="52" t="s">
        <v>0</v>
      </c>
      <c r="B3" s="60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42" t="s">
        <v>7</v>
      </c>
      <c r="H3" s="44" t="s">
        <v>243</v>
      </c>
      <c r="I3" s="42" t="s">
        <v>9</v>
      </c>
      <c r="J3" s="45" t="s">
        <v>238</v>
      </c>
      <c r="K3" s="45" t="s">
        <v>239</v>
      </c>
      <c r="L3" s="52" t="s">
        <v>10</v>
      </c>
      <c r="M3" s="46" t="s">
        <v>11</v>
      </c>
      <c r="N3" s="46" t="s">
        <v>12</v>
      </c>
      <c r="O3" s="52" t="s">
        <v>13</v>
      </c>
      <c r="P3" s="163"/>
    </row>
    <row r="4" spans="1:15" ht="101.25">
      <c r="A4" s="7" t="s">
        <v>236</v>
      </c>
      <c r="B4" s="8" t="s">
        <v>205</v>
      </c>
      <c r="C4" s="9" t="s">
        <v>206</v>
      </c>
      <c r="D4" s="9" t="s">
        <v>207</v>
      </c>
      <c r="E4" s="9" t="s">
        <v>19</v>
      </c>
      <c r="F4" s="9" t="s">
        <v>208</v>
      </c>
      <c r="G4" s="9">
        <v>108</v>
      </c>
      <c r="H4" s="11"/>
      <c r="I4" s="12"/>
      <c r="J4" s="13"/>
      <c r="K4" s="13"/>
      <c r="L4" s="17"/>
      <c r="M4" s="17"/>
      <c r="N4" s="17"/>
      <c r="O4" s="17"/>
    </row>
    <row r="5" spans="1:15" ht="78.75">
      <c r="A5" s="7" t="s">
        <v>237</v>
      </c>
      <c r="B5" s="8"/>
      <c r="C5" s="166" t="s">
        <v>209</v>
      </c>
      <c r="D5" s="9" t="s">
        <v>210</v>
      </c>
      <c r="E5" s="9"/>
      <c r="F5" s="9"/>
      <c r="G5" s="9">
        <v>1600</v>
      </c>
      <c r="H5" s="14"/>
      <c r="I5" s="12"/>
      <c r="J5" s="13"/>
      <c r="K5" s="13"/>
      <c r="L5" s="17"/>
      <c r="M5" s="17"/>
      <c r="N5" s="17"/>
      <c r="O5" s="17"/>
    </row>
    <row r="6" spans="1:15" ht="12.75">
      <c r="A6" s="162"/>
      <c r="B6" s="237"/>
      <c r="C6" s="237"/>
      <c r="D6" s="237"/>
      <c r="E6" s="237"/>
      <c r="F6" s="237"/>
      <c r="G6" s="237"/>
      <c r="H6" s="237"/>
      <c r="I6" s="167" t="s">
        <v>244</v>
      </c>
      <c r="J6" s="156"/>
      <c r="K6" s="156"/>
      <c r="L6" s="6"/>
      <c r="M6" s="6"/>
      <c r="N6" s="6"/>
      <c r="O6" s="6"/>
    </row>
    <row r="8" spans="8:13" ht="12.75">
      <c r="H8" s="194" t="s">
        <v>246</v>
      </c>
      <c r="I8" s="194"/>
      <c r="M8" s="195"/>
    </row>
    <row r="9" spans="1:13" ht="20.25">
      <c r="A9" s="72" t="s">
        <v>240</v>
      </c>
      <c r="H9" s="194" t="s">
        <v>247</v>
      </c>
      <c r="I9" s="194"/>
      <c r="M9" s="195"/>
    </row>
    <row r="10" spans="8:13" ht="12.75">
      <c r="H10" s="194" t="s">
        <v>248</v>
      </c>
      <c r="I10" s="194"/>
      <c r="M10" s="195"/>
    </row>
  </sheetData>
  <sheetProtection/>
  <mergeCells count="2">
    <mergeCell ref="B6:H6"/>
    <mergeCell ref="C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57421875" style="0" customWidth="1"/>
    <col min="2" max="2" width="8.7109375" style="0" customWidth="1"/>
    <col min="3" max="3" width="11.140625" style="0" customWidth="1"/>
    <col min="6" max="6" width="10.8515625" style="0" customWidth="1"/>
    <col min="7" max="7" width="11.140625" style="0" customWidth="1"/>
    <col min="9" max="9" width="10.140625" style="0" customWidth="1"/>
    <col min="10" max="10" width="10.28125" style="0" customWidth="1"/>
    <col min="11" max="11" width="10.140625" style="0" customWidth="1"/>
    <col min="12" max="12" width="10.00390625" style="0" customWidth="1"/>
  </cols>
  <sheetData>
    <row r="2" spans="1:15" ht="15.75">
      <c r="A2" s="57" t="s">
        <v>249</v>
      </c>
      <c r="B2" s="214" t="s">
        <v>230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143"/>
      <c r="N2" s="143"/>
      <c r="O2" s="143"/>
    </row>
    <row r="3" spans="1:15" ht="31.5">
      <c r="A3" s="52" t="s">
        <v>0</v>
      </c>
      <c r="B3" s="60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42" t="s">
        <v>7</v>
      </c>
      <c r="H3" s="44" t="s">
        <v>243</v>
      </c>
      <c r="I3" s="42" t="s">
        <v>9</v>
      </c>
      <c r="J3" s="45" t="s">
        <v>238</v>
      </c>
      <c r="K3" s="45" t="s">
        <v>239</v>
      </c>
      <c r="L3" s="52" t="s">
        <v>10</v>
      </c>
      <c r="M3" s="46" t="s">
        <v>11</v>
      </c>
      <c r="N3" s="46" t="s">
        <v>12</v>
      </c>
      <c r="O3" s="52" t="s">
        <v>13</v>
      </c>
    </row>
    <row r="4" spans="1:15" ht="45">
      <c r="A4" s="9">
        <v>1</v>
      </c>
      <c r="B4" s="47" t="s">
        <v>29</v>
      </c>
      <c r="C4" s="10" t="s">
        <v>213</v>
      </c>
      <c r="D4" s="10" t="s">
        <v>214</v>
      </c>
      <c r="E4" s="10" t="s">
        <v>19</v>
      </c>
      <c r="F4" s="10" t="s">
        <v>22</v>
      </c>
      <c r="G4" s="9">
        <v>72</v>
      </c>
      <c r="H4" s="11"/>
      <c r="I4" s="12"/>
      <c r="J4" s="13"/>
      <c r="K4" s="13"/>
      <c r="L4" s="17"/>
      <c r="M4" s="17"/>
      <c r="N4" s="17"/>
      <c r="O4" s="157"/>
    </row>
    <row r="5" spans="1:15" ht="33.75">
      <c r="A5" s="9">
        <v>2</v>
      </c>
      <c r="B5" s="15" t="s">
        <v>34</v>
      </c>
      <c r="C5" s="10" t="s">
        <v>212</v>
      </c>
      <c r="D5" s="10" t="s">
        <v>167</v>
      </c>
      <c r="E5" s="10" t="s">
        <v>19</v>
      </c>
      <c r="F5" s="10" t="s">
        <v>20</v>
      </c>
      <c r="G5" s="9">
        <v>24</v>
      </c>
      <c r="H5" s="11"/>
      <c r="I5" s="12"/>
      <c r="J5" s="13"/>
      <c r="K5" s="13"/>
      <c r="L5" s="17"/>
      <c r="M5" s="17"/>
      <c r="N5" s="17"/>
      <c r="O5" s="157"/>
    </row>
    <row r="6" spans="1:15" ht="33.75">
      <c r="A6" s="9">
        <v>3</v>
      </c>
      <c r="B6" s="15" t="s">
        <v>34</v>
      </c>
      <c r="C6" s="10" t="s">
        <v>212</v>
      </c>
      <c r="D6" s="10" t="s">
        <v>215</v>
      </c>
      <c r="E6" s="10" t="s">
        <v>19</v>
      </c>
      <c r="F6" s="10" t="s">
        <v>20</v>
      </c>
      <c r="G6" s="9">
        <v>48</v>
      </c>
      <c r="H6" s="11"/>
      <c r="I6" s="12"/>
      <c r="J6" s="13"/>
      <c r="K6" s="13"/>
      <c r="L6" s="17"/>
      <c r="M6" s="17"/>
      <c r="N6" s="17"/>
      <c r="O6" s="157"/>
    </row>
    <row r="7" spans="1:15" ht="33.75">
      <c r="A7" s="9">
        <v>4</v>
      </c>
      <c r="B7" s="15" t="s">
        <v>37</v>
      </c>
      <c r="C7" s="10" t="s">
        <v>216</v>
      </c>
      <c r="D7" s="10" t="s">
        <v>217</v>
      </c>
      <c r="E7" s="10" t="s">
        <v>19</v>
      </c>
      <c r="F7" s="10" t="s">
        <v>20</v>
      </c>
      <c r="G7" s="9">
        <v>48</v>
      </c>
      <c r="H7" s="11"/>
      <c r="I7" s="12"/>
      <c r="J7" s="13"/>
      <c r="K7" s="13"/>
      <c r="L7" s="17"/>
      <c r="M7" s="17"/>
      <c r="N7" s="17"/>
      <c r="O7" s="157"/>
    </row>
    <row r="8" spans="1:15" ht="33.75">
      <c r="A8" s="9">
        <v>5</v>
      </c>
      <c r="B8" s="47" t="s">
        <v>39</v>
      </c>
      <c r="C8" s="10" t="s">
        <v>216</v>
      </c>
      <c r="D8" s="10" t="s">
        <v>218</v>
      </c>
      <c r="E8" s="10" t="s">
        <v>44</v>
      </c>
      <c r="F8" s="10" t="s">
        <v>20</v>
      </c>
      <c r="G8" s="9">
        <v>72</v>
      </c>
      <c r="H8" s="11"/>
      <c r="I8" s="12"/>
      <c r="J8" s="13"/>
      <c r="K8" s="13"/>
      <c r="L8" s="17"/>
      <c r="M8" s="17"/>
      <c r="N8" s="17"/>
      <c r="O8" s="157"/>
    </row>
    <row r="9" spans="1:15" ht="12.75">
      <c r="A9" s="17"/>
      <c r="B9" s="237"/>
      <c r="C9" s="237"/>
      <c r="D9" s="237"/>
      <c r="E9" s="237"/>
      <c r="F9" s="237"/>
      <c r="G9" s="237"/>
      <c r="H9" s="237"/>
      <c r="I9" s="168" t="s">
        <v>245</v>
      </c>
      <c r="J9" s="169"/>
      <c r="K9" s="169"/>
      <c r="L9" s="6"/>
      <c r="M9" s="6"/>
      <c r="N9" s="6"/>
      <c r="O9" s="6"/>
    </row>
    <row r="10" spans="12:15" ht="12" customHeight="1">
      <c r="L10" s="1"/>
      <c r="M10" s="1"/>
      <c r="N10" s="1"/>
      <c r="O10" s="1"/>
    </row>
    <row r="11" spans="1:11" ht="4.5" customHeight="1" hidden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</row>
    <row r="13" spans="7:12" ht="12.75">
      <c r="G13" s="194" t="s">
        <v>246</v>
      </c>
      <c r="H13" s="194"/>
      <c r="L13" s="195"/>
    </row>
    <row r="14" spans="7:12" ht="12.75">
      <c r="G14" s="194" t="s">
        <v>247</v>
      </c>
      <c r="H14" s="194"/>
      <c r="L14" s="195"/>
    </row>
    <row r="15" spans="7:12" ht="12.75">
      <c r="G15" s="194" t="s">
        <v>248</v>
      </c>
      <c r="H15" s="194"/>
      <c r="L15" s="195"/>
    </row>
  </sheetData>
  <sheetProtection/>
  <mergeCells count="3">
    <mergeCell ref="B9:H9"/>
    <mergeCell ref="B2:L2"/>
    <mergeCell ref="A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6.421875" style="0" customWidth="1"/>
    <col min="6" max="6" width="8.421875" style="0" customWidth="1"/>
    <col min="7" max="7" width="10.8515625" style="0" customWidth="1"/>
    <col min="9" max="9" width="10.00390625" style="0" customWidth="1"/>
    <col min="10" max="10" width="9.8515625" style="0" customWidth="1"/>
    <col min="11" max="11" width="10.140625" style="0" customWidth="1"/>
    <col min="12" max="12" width="11.140625" style="0" customWidth="1"/>
  </cols>
  <sheetData>
    <row r="2" spans="1:15" ht="15.75">
      <c r="A2" s="171" t="s">
        <v>220</v>
      </c>
      <c r="B2" s="243" t="s">
        <v>219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5"/>
    </row>
    <row r="3" spans="1:15" ht="42">
      <c r="A3" s="52" t="s">
        <v>0</v>
      </c>
      <c r="B3" s="52"/>
      <c r="C3" s="52"/>
      <c r="D3" s="52"/>
      <c r="E3" s="52"/>
      <c r="F3" s="42"/>
      <c r="G3" s="42" t="s">
        <v>7</v>
      </c>
      <c r="H3" s="44" t="s">
        <v>243</v>
      </c>
      <c r="I3" s="42" t="s">
        <v>9</v>
      </c>
      <c r="J3" s="45" t="s">
        <v>238</v>
      </c>
      <c r="K3" s="45" t="s">
        <v>239</v>
      </c>
      <c r="L3" s="52" t="s">
        <v>10</v>
      </c>
      <c r="M3" s="46" t="s">
        <v>11</v>
      </c>
      <c r="N3" s="46" t="s">
        <v>12</v>
      </c>
      <c r="O3" s="52" t="s">
        <v>13</v>
      </c>
    </row>
    <row r="4" spans="1:15" ht="69" customHeight="1">
      <c r="A4" s="9">
        <v>1</v>
      </c>
      <c r="B4" s="239" t="s">
        <v>221</v>
      </c>
      <c r="C4" s="239"/>
      <c r="D4" s="239"/>
      <c r="E4" s="239"/>
      <c r="F4" s="239"/>
      <c r="G4" s="10">
        <v>25</v>
      </c>
      <c r="H4" s="14"/>
      <c r="I4" s="12"/>
      <c r="J4" s="13"/>
      <c r="K4" s="13"/>
      <c r="L4" s="17"/>
      <c r="M4" s="17"/>
      <c r="N4" s="17"/>
      <c r="O4" s="157"/>
    </row>
    <row r="5" spans="1:15" ht="41.25" customHeight="1">
      <c r="A5" s="9">
        <v>2</v>
      </c>
      <c r="B5" s="240" t="s">
        <v>222</v>
      </c>
      <c r="C5" s="240"/>
      <c r="D5" s="240"/>
      <c r="E5" s="240"/>
      <c r="F5" s="241"/>
      <c r="G5" s="10">
        <v>5</v>
      </c>
      <c r="H5" s="14"/>
      <c r="I5" s="12"/>
      <c r="J5" s="13"/>
      <c r="K5" s="13"/>
      <c r="L5" s="17"/>
      <c r="M5" s="17"/>
      <c r="N5" s="17"/>
      <c r="O5" s="157"/>
    </row>
    <row r="6" spans="1:15" ht="18" customHeight="1">
      <c r="A6" s="175"/>
      <c r="G6" s="76"/>
      <c r="H6" s="6"/>
      <c r="I6" s="174" t="s">
        <v>245</v>
      </c>
      <c r="J6" s="172"/>
      <c r="K6" s="172"/>
      <c r="L6" s="6"/>
      <c r="M6" s="170"/>
      <c r="N6" s="170"/>
      <c r="O6" s="80"/>
    </row>
    <row r="7" spans="1:5" ht="31.5" customHeight="1">
      <c r="A7" s="242" t="s">
        <v>235</v>
      </c>
      <c r="B7" s="242"/>
      <c r="C7" s="242"/>
      <c r="D7" s="242"/>
      <c r="E7" s="242"/>
    </row>
    <row r="8" spans="8:13" ht="12.75">
      <c r="H8" s="194" t="s">
        <v>246</v>
      </c>
      <c r="I8" s="194"/>
      <c r="M8" s="195"/>
    </row>
    <row r="9" spans="8:13" ht="12.75">
      <c r="H9" s="194" t="s">
        <v>247</v>
      </c>
      <c r="I9" s="194"/>
      <c r="M9" s="195"/>
    </row>
    <row r="10" spans="8:13" ht="12.75">
      <c r="H10" s="194" t="s">
        <v>248</v>
      </c>
      <c r="I10" s="194"/>
      <c r="M10" s="195"/>
    </row>
  </sheetData>
  <sheetProtection/>
  <mergeCells count="4">
    <mergeCell ref="B4:F4"/>
    <mergeCell ref="B5:F5"/>
    <mergeCell ref="A7:E7"/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93" zoomScaleNormal="93" zoomScalePageLayoutView="0" workbookViewId="0" topLeftCell="A1">
      <selection activeCell="A1" sqref="A1:P16"/>
    </sheetView>
  </sheetViews>
  <sheetFormatPr defaultColWidth="11.57421875" defaultRowHeight="12.75"/>
  <cols>
    <col min="1" max="1" width="5.57421875" style="0" customWidth="1"/>
    <col min="2" max="2" width="18.57421875" style="0" customWidth="1"/>
    <col min="3" max="7" width="11.5742187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11.00390625" style="0" customWidth="1"/>
    <col min="12" max="15" width="11.57421875" style="0" customWidth="1"/>
    <col min="16" max="16" width="13.00390625" style="0" customWidth="1"/>
  </cols>
  <sheetData>
    <row r="1" spans="1:16" ht="24.75" customHeight="1">
      <c r="A1" s="138"/>
      <c r="B1" s="59" t="s">
        <v>41</v>
      </c>
      <c r="C1" s="205" t="s">
        <v>42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</row>
    <row r="2" spans="1:16" ht="38.25">
      <c r="A2" s="92" t="s">
        <v>0</v>
      </c>
      <c r="B2" s="93" t="s">
        <v>1</v>
      </c>
      <c r="C2" s="93" t="s">
        <v>2</v>
      </c>
      <c r="D2" s="92" t="s">
        <v>3</v>
      </c>
      <c r="E2" s="92" t="s">
        <v>4</v>
      </c>
      <c r="F2" s="92" t="s">
        <v>5</v>
      </c>
      <c r="G2" s="92" t="s">
        <v>6</v>
      </c>
      <c r="H2" s="94" t="s">
        <v>7</v>
      </c>
      <c r="I2" s="95" t="s">
        <v>243</v>
      </c>
      <c r="J2" s="94" t="s">
        <v>9</v>
      </c>
      <c r="K2" s="96" t="s">
        <v>238</v>
      </c>
      <c r="L2" s="96" t="s">
        <v>239</v>
      </c>
      <c r="M2" s="92" t="s">
        <v>10</v>
      </c>
      <c r="N2" s="97" t="s">
        <v>11</v>
      </c>
      <c r="O2" s="97" t="s">
        <v>12</v>
      </c>
      <c r="P2" s="92" t="s">
        <v>13</v>
      </c>
    </row>
    <row r="3" spans="1:16" ht="12.75">
      <c r="A3" s="98">
        <v>1</v>
      </c>
      <c r="B3" s="99" t="s">
        <v>45</v>
      </c>
      <c r="C3" s="100" t="s">
        <v>23</v>
      </c>
      <c r="D3" s="101" t="s">
        <v>30</v>
      </c>
      <c r="E3" s="102" t="s">
        <v>25</v>
      </c>
      <c r="F3" s="103" t="s">
        <v>19</v>
      </c>
      <c r="G3" s="104" t="s">
        <v>22</v>
      </c>
      <c r="H3" s="104">
        <v>144</v>
      </c>
      <c r="I3" s="105"/>
      <c r="J3" s="106"/>
      <c r="K3" s="107"/>
      <c r="L3" s="107"/>
      <c r="M3" s="108"/>
      <c r="N3" s="108"/>
      <c r="O3" s="108"/>
      <c r="P3" s="108"/>
    </row>
    <row r="4" spans="1:16" ht="25.5">
      <c r="A4" s="98">
        <v>2</v>
      </c>
      <c r="B4" s="99" t="s">
        <v>47</v>
      </c>
      <c r="C4" s="109" t="s">
        <v>29</v>
      </c>
      <c r="D4" s="101" t="s">
        <v>30</v>
      </c>
      <c r="E4" s="101" t="s">
        <v>33</v>
      </c>
      <c r="F4" s="104" t="s">
        <v>44</v>
      </c>
      <c r="G4" s="104" t="s">
        <v>48</v>
      </c>
      <c r="H4" s="104">
        <v>600</v>
      </c>
      <c r="I4" s="105"/>
      <c r="J4" s="106"/>
      <c r="K4" s="107"/>
      <c r="L4" s="107"/>
      <c r="M4" s="108"/>
      <c r="N4" s="108"/>
      <c r="O4" s="108"/>
      <c r="P4" s="108"/>
    </row>
    <row r="5" spans="1:16" ht="12.75">
      <c r="A5" s="98">
        <v>3</v>
      </c>
      <c r="B5" s="99" t="s">
        <v>50</v>
      </c>
      <c r="C5" s="109" t="s">
        <v>29</v>
      </c>
      <c r="D5" s="101" t="s">
        <v>30</v>
      </c>
      <c r="E5" s="101" t="s">
        <v>33</v>
      </c>
      <c r="F5" s="101" t="s">
        <v>51</v>
      </c>
      <c r="G5" s="101" t="s">
        <v>52</v>
      </c>
      <c r="H5" s="104">
        <f>36*6</f>
        <v>216</v>
      </c>
      <c r="I5" s="110"/>
      <c r="J5" s="106"/>
      <c r="K5" s="107"/>
      <c r="L5" s="107"/>
      <c r="M5" s="107"/>
      <c r="N5" s="108"/>
      <c r="O5" s="108"/>
      <c r="P5" s="108"/>
    </row>
    <row r="6" spans="1:16" ht="12.75">
      <c r="A6" s="111">
        <v>4</v>
      </c>
      <c r="B6" s="112" t="s">
        <v>46</v>
      </c>
      <c r="C6" s="113" t="s">
        <v>29</v>
      </c>
      <c r="D6" s="114" t="s">
        <v>24</v>
      </c>
      <c r="E6" s="115" t="s">
        <v>25</v>
      </c>
      <c r="F6" s="116" t="s">
        <v>19</v>
      </c>
      <c r="G6" s="114" t="s">
        <v>22</v>
      </c>
      <c r="H6" s="114">
        <v>108</v>
      </c>
      <c r="I6" s="117"/>
      <c r="J6" s="118"/>
      <c r="K6" s="119"/>
      <c r="L6" s="107"/>
      <c r="M6" s="108"/>
      <c r="N6" s="108"/>
      <c r="O6" s="108"/>
      <c r="P6" s="108"/>
    </row>
    <row r="7" spans="1:16" ht="12.75">
      <c r="A7" s="120">
        <v>5</v>
      </c>
      <c r="B7" s="121" t="s">
        <v>43</v>
      </c>
      <c r="C7" s="109" t="s">
        <v>34</v>
      </c>
      <c r="D7" s="101" t="s">
        <v>30</v>
      </c>
      <c r="E7" s="104" t="s">
        <v>35</v>
      </c>
      <c r="F7" s="104" t="s">
        <v>19</v>
      </c>
      <c r="G7" s="104" t="s">
        <v>20</v>
      </c>
      <c r="H7" s="104">
        <v>180</v>
      </c>
      <c r="I7" s="105"/>
      <c r="J7" s="106"/>
      <c r="K7" s="107"/>
      <c r="L7" s="107"/>
      <c r="M7" s="122"/>
      <c r="N7" s="122"/>
      <c r="O7" s="122"/>
      <c r="P7" s="122"/>
    </row>
    <row r="8" spans="1:16" ht="12.75">
      <c r="A8" s="123">
        <v>6</v>
      </c>
      <c r="B8" s="99" t="s">
        <v>49</v>
      </c>
      <c r="C8" s="109" t="s">
        <v>34</v>
      </c>
      <c r="D8" s="101" t="s">
        <v>30</v>
      </c>
      <c r="E8" s="101" t="s">
        <v>33</v>
      </c>
      <c r="F8" s="104" t="s">
        <v>19</v>
      </c>
      <c r="G8" s="104" t="s">
        <v>22</v>
      </c>
      <c r="H8" s="104">
        <v>72</v>
      </c>
      <c r="I8" s="105"/>
      <c r="J8" s="106"/>
      <c r="K8" s="107"/>
      <c r="L8" s="119"/>
      <c r="M8" s="108"/>
      <c r="N8" s="108"/>
      <c r="O8" s="108"/>
      <c r="P8" s="108"/>
    </row>
    <row r="9" spans="1:16" ht="17.25" customHeight="1">
      <c r="A9" s="208" t="s">
        <v>244</v>
      </c>
      <c r="B9" s="209"/>
      <c r="C9" s="209"/>
      <c r="D9" s="209"/>
      <c r="E9" s="209"/>
      <c r="F9" s="209"/>
      <c r="G9" s="209"/>
      <c r="H9" s="209"/>
      <c r="I9" s="209"/>
      <c r="J9" s="209"/>
      <c r="K9" s="124"/>
      <c r="L9" s="107"/>
      <c r="M9" s="25"/>
      <c r="N9" s="203"/>
      <c r="O9" s="204"/>
      <c r="P9" s="204"/>
    </row>
    <row r="10" spans="1:16" ht="12.75">
      <c r="A10" s="53"/>
      <c r="B10" s="74"/>
      <c r="C10" s="75"/>
      <c r="D10" s="76"/>
      <c r="E10" s="76"/>
      <c r="F10" s="77"/>
      <c r="G10" s="77"/>
      <c r="H10" s="77"/>
      <c r="I10" s="21"/>
      <c r="J10" s="78"/>
      <c r="K10" s="79"/>
      <c r="L10" s="79"/>
      <c r="M10" s="6"/>
      <c r="N10" s="6"/>
      <c r="O10" s="6"/>
      <c r="P10" s="6"/>
    </row>
    <row r="11" spans="1:16" ht="13.5">
      <c r="A11" s="82"/>
      <c r="B11" s="83"/>
      <c r="C11" s="84" t="s">
        <v>36</v>
      </c>
      <c r="D11" s="85"/>
      <c r="E11" s="85"/>
      <c r="F11" s="86"/>
      <c r="G11" s="86"/>
      <c r="H11" s="86"/>
      <c r="I11" s="87"/>
      <c r="J11" s="88"/>
      <c r="K11" s="89"/>
      <c r="L11" s="81"/>
      <c r="M11" s="62"/>
      <c r="N11" s="62"/>
      <c r="O11" s="62"/>
      <c r="P11" s="62"/>
    </row>
    <row r="13" spans="1:12" ht="20.25">
      <c r="A13" s="72" t="s">
        <v>240</v>
      </c>
      <c r="G13" s="194" t="s">
        <v>246</v>
      </c>
      <c r="H13" s="194"/>
      <c r="L13" s="195"/>
    </row>
    <row r="14" spans="7:12" ht="12.75">
      <c r="G14" s="194" t="s">
        <v>247</v>
      </c>
      <c r="H14" s="194"/>
      <c r="L14" s="195"/>
    </row>
    <row r="15" spans="7:12" ht="12.75">
      <c r="G15" s="194" t="s">
        <v>248</v>
      </c>
      <c r="H15" s="194"/>
      <c r="L15" s="195"/>
    </row>
  </sheetData>
  <sheetProtection selectLockedCells="1" selectUnlockedCells="1"/>
  <mergeCells count="3">
    <mergeCell ref="N9:P9"/>
    <mergeCell ref="C1:P1"/>
    <mergeCell ref="A9:J9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H18" sqref="H18:M20"/>
    </sheetView>
  </sheetViews>
  <sheetFormatPr defaultColWidth="9.140625" defaultRowHeight="12.75"/>
  <cols>
    <col min="1" max="1" width="7.140625" style="0" customWidth="1"/>
    <col min="2" max="2" width="16.00390625" style="0" customWidth="1"/>
    <col min="8" max="8" width="11.57421875" style="0" customWidth="1"/>
    <col min="9" max="9" width="10.8515625" style="0" customWidth="1"/>
    <col min="11" max="11" width="10.7109375" style="0" customWidth="1"/>
    <col min="12" max="12" width="9.8515625" style="0" customWidth="1"/>
    <col min="13" max="13" width="10.57421875" style="0" customWidth="1"/>
    <col min="14" max="14" width="10.421875" style="0" customWidth="1"/>
    <col min="16" max="16" width="8.7109375" style="0" customWidth="1"/>
  </cols>
  <sheetData>
    <row r="1" spans="1:16" ht="36.75" customHeight="1">
      <c r="A1" s="70"/>
      <c r="B1" s="28" t="s">
        <v>53</v>
      </c>
      <c r="C1" s="210" t="s">
        <v>54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39" customHeight="1">
      <c r="A2" s="52" t="s">
        <v>0</v>
      </c>
      <c r="B2" s="60" t="s">
        <v>1</v>
      </c>
      <c r="C2" s="60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42" t="s">
        <v>7</v>
      </c>
      <c r="I2" s="44" t="s">
        <v>8</v>
      </c>
      <c r="J2" s="42" t="s">
        <v>9</v>
      </c>
      <c r="K2" s="45" t="s">
        <v>238</v>
      </c>
      <c r="L2" s="45" t="s">
        <v>239</v>
      </c>
      <c r="M2" s="52" t="s">
        <v>10</v>
      </c>
      <c r="N2" s="46" t="s">
        <v>11</v>
      </c>
      <c r="O2" s="46" t="s">
        <v>12</v>
      </c>
      <c r="P2" s="52" t="s">
        <v>13</v>
      </c>
    </row>
    <row r="3" spans="1:16" ht="22.5">
      <c r="A3" s="52">
        <v>1</v>
      </c>
      <c r="B3" s="19" t="s">
        <v>55</v>
      </c>
      <c r="C3" s="15">
        <v>2</v>
      </c>
      <c r="D3" s="10" t="s">
        <v>56</v>
      </c>
      <c r="E3" s="10" t="s">
        <v>57</v>
      </c>
      <c r="F3" s="10" t="s">
        <v>57</v>
      </c>
      <c r="G3" s="10" t="s">
        <v>57</v>
      </c>
      <c r="H3" s="9">
        <v>540</v>
      </c>
      <c r="I3" s="11"/>
      <c r="J3" s="12"/>
      <c r="K3" s="13"/>
      <c r="L3" s="13"/>
      <c r="M3" s="17"/>
      <c r="N3" s="17"/>
      <c r="O3" s="17"/>
      <c r="P3" s="17"/>
    </row>
    <row r="4" spans="1:16" ht="33.75">
      <c r="A4" s="52">
        <v>2</v>
      </c>
      <c r="B4" s="19" t="s">
        <v>66</v>
      </c>
      <c r="C4" s="8">
        <v>1</v>
      </c>
      <c r="D4" s="9" t="s">
        <v>30</v>
      </c>
      <c r="E4" s="9" t="s">
        <v>67</v>
      </c>
      <c r="F4" s="9" t="s">
        <v>68</v>
      </c>
      <c r="G4" s="9" t="s">
        <v>69</v>
      </c>
      <c r="H4" s="9">
        <v>108</v>
      </c>
      <c r="I4" s="14"/>
      <c r="J4" s="12"/>
      <c r="K4" s="13"/>
      <c r="L4" s="13"/>
      <c r="M4" s="17"/>
      <c r="N4" s="17"/>
      <c r="O4" s="17"/>
      <c r="P4" s="17"/>
    </row>
    <row r="5" spans="1:16" ht="22.5">
      <c r="A5" s="52">
        <v>3</v>
      </c>
      <c r="B5" s="19" t="s">
        <v>58</v>
      </c>
      <c r="C5" s="8">
        <v>1</v>
      </c>
      <c r="D5" s="9" t="s">
        <v>30</v>
      </c>
      <c r="E5" s="9" t="s">
        <v>28</v>
      </c>
      <c r="F5" s="9" t="s">
        <v>19</v>
      </c>
      <c r="G5" s="9" t="s">
        <v>20</v>
      </c>
      <c r="H5" s="9">
        <v>240</v>
      </c>
      <c r="I5" s="14"/>
      <c r="J5" s="12"/>
      <c r="K5" s="13"/>
      <c r="L5" s="13"/>
      <c r="M5" s="17"/>
      <c r="N5" s="17"/>
      <c r="O5" s="17"/>
      <c r="P5" s="17"/>
    </row>
    <row r="6" spans="1:16" ht="22.5">
      <c r="A6" s="52">
        <v>4</v>
      </c>
      <c r="B6" s="19" t="s">
        <v>59</v>
      </c>
      <c r="C6" s="15">
        <v>1</v>
      </c>
      <c r="D6" s="10" t="s">
        <v>64</v>
      </c>
      <c r="E6" s="10" t="s">
        <v>65</v>
      </c>
      <c r="F6" s="10" t="s">
        <v>19</v>
      </c>
      <c r="G6" s="10" t="s">
        <v>20</v>
      </c>
      <c r="H6" s="9">
        <v>600</v>
      </c>
      <c r="I6" s="11"/>
      <c r="J6" s="12"/>
      <c r="K6" s="13"/>
      <c r="L6" s="13"/>
      <c r="M6" s="17"/>
      <c r="N6" s="17"/>
      <c r="O6" s="17"/>
      <c r="P6" s="17"/>
    </row>
    <row r="7" spans="1:16" ht="22.5">
      <c r="A7" s="52">
        <v>5</v>
      </c>
      <c r="B7" s="19" t="s">
        <v>60</v>
      </c>
      <c r="C7" s="8" t="s">
        <v>21</v>
      </c>
      <c r="D7" s="9" t="s">
        <v>30</v>
      </c>
      <c r="E7" s="9" t="s">
        <v>33</v>
      </c>
      <c r="F7" s="9" t="s">
        <v>19</v>
      </c>
      <c r="G7" s="9" t="s">
        <v>20</v>
      </c>
      <c r="H7" s="9">
        <v>720</v>
      </c>
      <c r="I7" s="14"/>
      <c r="J7" s="12"/>
      <c r="K7" s="13"/>
      <c r="L7" s="13"/>
      <c r="M7" s="17"/>
      <c r="N7" s="17"/>
      <c r="O7" s="17"/>
      <c r="P7" s="17"/>
    </row>
    <row r="8" spans="1:16" ht="22.5">
      <c r="A8" s="52">
        <v>6</v>
      </c>
      <c r="B8" s="19" t="s">
        <v>72</v>
      </c>
      <c r="C8" s="15" t="s">
        <v>21</v>
      </c>
      <c r="D8" s="9" t="s">
        <v>30</v>
      </c>
      <c r="E8" s="10" t="s">
        <v>73</v>
      </c>
      <c r="F8" s="10" t="s">
        <v>19</v>
      </c>
      <c r="G8" s="10" t="s">
        <v>20</v>
      </c>
      <c r="H8" s="9">
        <v>1020</v>
      </c>
      <c r="I8" s="11"/>
      <c r="J8" s="12"/>
      <c r="K8" s="13"/>
      <c r="L8" s="13"/>
      <c r="M8" s="17"/>
      <c r="N8" s="17"/>
      <c r="O8" s="17"/>
      <c r="P8" s="17"/>
    </row>
    <row r="9" spans="1:16" ht="33.75">
      <c r="A9" s="52">
        <v>7</v>
      </c>
      <c r="B9" s="19" t="s">
        <v>61</v>
      </c>
      <c r="C9" s="8" t="s">
        <v>21</v>
      </c>
      <c r="D9" s="9" t="s">
        <v>30</v>
      </c>
      <c r="E9" s="9" t="s">
        <v>70</v>
      </c>
      <c r="F9" s="9" t="s">
        <v>19</v>
      </c>
      <c r="G9" s="9" t="s">
        <v>20</v>
      </c>
      <c r="H9" s="9">
        <v>1128</v>
      </c>
      <c r="I9" s="14"/>
      <c r="J9" s="12"/>
      <c r="K9" s="13"/>
      <c r="L9" s="13"/>
      <c r="M9" s="17"/>
      <c r="N9" s="17"/>
      <c r="O9" s="17"/>
      <c r="P9" s="17"/>
    </row>
    <row r="10" spans="1:16" ht="22.5">
      <c r="A10" s="52">
        <v>8</v>
      </c>
      <c r="B10" s="19" t="s">
        <v>74</v>
      </c>
      <c r="C10" s="15" t="s">
        <v>23</v>
      </c>
      <c r="D10" s="10" t="s">
        <v>30</v>
      </c>
      <c r="E10" s="10" t="s">
        <v>223</v>
      </c>
      <c r="F10" s="10" t="s">
        <v>19</v>
      </c>
      <c r="G10" s="10" t="s">
        <v>22</v>
      </c>
      <c r="H10" s="9">
        <v>360</v>
      </c>
      <c r="I10" s="11"/>
      <c r="J10" s="12"/>
      <c r="K10" s="13"/>
      <c r="L10" s="13"/>
      <c r="M10" s="17"/>
      <c r="N10" s="17"/>
      <c r="O10" s="17"/>
      <c r="P10" s="17"/>
    </row>
    <row r="11" spans="1:16" ht="22.5">
      <c r="A11" s="52">
        <v>9</v>
      </c>
      <c r="B11" s="19" t="s">
        <v>62</v>
      </c>
      <c r="C11" s="15" t="s">
        <v>23</v>
      </c>
      <c r="D11" s="9" t="s">
        <v>30</v>
      </c>
      <c r="E11" s="10" t="s">
        <v>33</v>
      </c>
      <c r="F11" s="10" t="s">
        <v>19</v>
      </c>
      <c r="G11" s="10" t="s">
        <v>20</v>
      </c>
      <c r="H11" s="9">
        <v>960</v>
      </c>
      <c r="I11" s="11"/>
      <c r="J11" s="12"/>
      <c r="K11" s="13"/>
      <c r="L11" s="13"/>
      <c r="M11" s="17"/>
      <c r="N11" s="17"/>
      <c r="O11" s="17"/>
      <c r="P11" s="17"/>
    </row>
    <row r="12" spans="1:16" ht="22.5">
      <c r="A12" s="52">
        <v>10</v>
      </c>
      <c r="B12" s="19" t="s">
        <v>75</v>
      </c>
      <c r="C12" s="15" t="s">
        <v>23</v>
      </c>
      <c r="D12" s="9" t="s">
        <v>30</v>
      </c>
      <c r="E12" s="10" t="s">
        <v>73</v>
      </c>
      <c r="F12" s="10" t="s">
        <v>19</v>
      </c>
      <c r="G12" s="10" t="s">
        <v>20</v>
      </c>
      <c r="H12" s="9">
        <f>35*12</f>
        <v>420</v>
      </c>
      <c r="I12" s="11"/>
      <c r="J12" s="12"/>
      <c r="K12" s="13"/>
      <c r="L12" s="13"/>
      <c r="M12" s="17"/>
      <c r="N12" s="17"/>
      <c r="O12" s="17"/>
      <c r="P12" s="17"/>
    </row>
    <row r="13" spans="1:16" ht="22.5">
      <c r="A13" s="52">
        <v>11</v>
      </c>
      <c r="B13" s="19" t="s">
        <v>76</v>
      </c>
      <c r="C13" s="15" t="s">
        <v>29</v>
      </c>
      <c r="D13" s="10" t="s">
        <v>24</v>
      </c>
      <c r="E13" s="10" t="s">
        <v>33</v>
      </c>
      <c r="F13" s="10" t="s">
        <v>19</v>
      </c>
      <c r="G13" s="10" t="s">
        <v>20</v>
      </c>
      <c r="H13" s="9">
        <v>360</v>
      </c>
      <c r="I13" s="11"/>
      <c r="J13" s="12"/>
      <c r="K13" s="13"/>
      <c r="L13" s="13"/>
      <c r="M13" s="17"/>
      <c r="N13" s="17"/>
      <c r="O13" s="17"/>
      <c r="P13" s="17"/>
    </row>
    <row r="14" spans="1:16" ht="22.5">
      <c r="A14" s="187">
        <v>12</v>
      </c>
      <c r="B14" s="188" t="s">
        <v>77</v>
      </c>
      <c r="C14" s="58" t="s">
        <v>39</v>
      </c>
      <c r="D14" s="38" t="s">
        <v>78</v>
      </c>
      <c r="E14" s="38" t="s">
        <v>79</v>
      </c>
      <c r="F14" s="38" t="s">
        <v>80</v>
      </c>
      <c r="G14" s="38" t="s">
        <v>81</v>
      </c>
      <c r="H14" s="38">
        <v>144</v>
      </c>
      <c r="I14" s="39"/>
      <c r="J14" s="12"/>
      <c r="K14" s="13"/>
      <c r="L14" s="13"/>
      <c r="M14" s="17"/>
      <c r="N14" s="17"/>
      <c r="O14" s="17"/>
      <c r="P14" s="17"/>
    </row>
    <row r="15" spans="1:16" ht="19.5" customHeight="1">
      <c r="A15" s="66"/>
      <c r="B15" s="191"/>
      <c r="C15" s="192"/>
      <c r="D15" s="56"/>
      <c r="E15" s="56"/>
      <c r="F15" s="56"/>
      <c r="G15" s="56"/>
      <c r="H15" s="56"/>
      <c r="I15" s="193"/>
      <c r="J15" s="186" t="s">
        <v>245</v>
      </c>
      <c r="K15" s="13"/>
      <c r="L15" s="13"/>
      <c r="M15" s="6"/>
      <c r="N15" s="6"/>
      <c r="O15" s="6"/>
      <c r="P15" s="6"/>
    </row>
    <row r="16" spans="1:16" ht="27.75" customHeight="1">
      <c r="A16" s="189"/>
      <c r="B16" s="190"/>
      <c r="C16" s="211" t="s">
        <v>36</v>
      </c>
      <c r="D16" s="212"/>
      <c r="E16" s="212"/>
      <c r="F16" s="212"/>
      <c r="G16" s="212"/>
      <c r="H16" s="212"/>
      <c r="I16" s="212"/>
      <c r="J16" s="213"/>
      <c r="K16" s="213"/>
      <c r="L16" s="213"/>
      <c r="M16" s="212"/>
      <c r="N16" s="212"/>
      <c r="O16" s="212"/>
      <c r="P16" s="212"/>
    </row>
    <row r="18" spans="8:13" ht="12.75">
      <c r="H18" s="194" t="s">
        <v>246</v>
      </c>
      <c r="I18" s="194"/>
      <c r="M18" s="195"/>
    </row>
    <row r="19" spans="1:13" ht="20.25">
      <c r="A19" s="72" t="s">
        <v>240</v>
      </c>
      <c r="H19" s="194" t="s">
        <v>247</v>
      </c>
      <c r="I19" s="194"/>
      <c r="M19" s="195"/>
    </row>
    <row r="20" spans="8:13" ht="12.75">
      <c r="H20" s="194" t="s">
        <v>248</v>
      </c>
      <c r="I20" s="194"/>
      <c r="M20" s="195"/>
    </row>
  </sheetData>
  <sheetProtection/>
  <mergeCells count="2">
    <mergeCell ref="C1:P1"/>
    <mergeCell ref="C16:P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H14" sqref="H14:M16"/>
    </sheetView>
  </sheetViews>
  <sheetFormatPr defaultColWidth="9.140625" defaultRowHeight="12.75"/>
  <cols>
    <col min="1" max="1" width="6.7109375" style="0" customWidth="1"/>
    <col min="2" max="2" width="17.28125" style="0" customWidth="1"/>
    <col min="5" max="5" width="12.421875" style="0" customWidth="1"/>
    <col min="8" max="8" width="11.00390625" style="0" customWidth="1"/>
    <col min="11" max="12" width="10.00390625" style="0" customWidth="1"/>
    <col min="13" max="13" width="10.28125" style="0" customWidth="1"/>
  </cols>
  <sheetData>
    <row r="1" spans="1:16" ht="30" customHeight="1">
      <c r="A1" s="137"/>
      <c r="B1" s="59" t="s">
        <v>83</v>
      </c>
      <c r="C1" s="214" t="s">
        <v>84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42">
      <c r="A2" s="52" t="s">
        <v>0</v>
      </c>
      <c r="B2" s="60" t="s">
        <v>1</v>
      </c>
      <c r="C2" s="60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42" t="s">
        <v>7</v>
      </c>
      <c r="I2" s="44" t="s">
        <v>243</v>
      </c>
      <c r="J2" s="42" t="s">
        <v>9</v>
      </c>
      <c r="K2" s="45" t="s">
        <v>238</v>
      </c>
      <c r="L2" s="45" t="s">
        <v>239</v>
      </c>
      <c r="M2" s="52" t="s">
        <v>10</v>
      </c>
      <c r="N2" s="46" t="s">
        <v>11</v>
      </c>
      <c r="O2" s="46" t="s">
        <v>12</v>
      </c>
      <c r="P2" s="52" t="s">
        <v>13</v>
      </c>
    </row>
    <row r="3" spans="1:16" ht="12.75">
      <c r="A3" s="2">
        <v>1</v>
      </c>
      <c r="B3" s="7" t="s">
        <v>86</v>
      </c>
      <c r="C3" s="8">
        <v>2</v>
      </c>
      <c r="D3" s="9" t="s">
        <v>24</v>
      </c>
      <c r="E3" s="9" t="s">
        <v>28</v>
      </c>
      <c r="F3" s="9" t="s">
        <v>19</v>
      </c>
      <c r="G3" s="9" t="s">
        <v>20</v>
      </c>
      <c r="H3" s="9">
        <v>1848</v>
      </c>
      <c r="I3" s="14"/>
      <c r="J3" s="12"/>
      <c r="K3" s="13"/>
      <c r="L3" s="13"/>
      <c r="M3" s="17"/>
      <c r="N3" s="17"/>
      <c r="O3" s="17"/>
      <c r="P3" s="17"/>
    </row>
    <row r="4" spans="1:16" ht="22.5">
      <c r="A4" s="5">
        <v>2</v>
      </c>
      <c r="B4" s="7" t="s">
        <v>85</v>
      </c>
      <c r="C4" s="15">
        <v>1</v>
      </c>
      <c r="D4" s="10" t="s">
        <v>87</v>
      </c>
      <c r="E4" s="10" t="s">
        <v>88</v>
      </c>
      <c r="F4" s="10" t="s">
        <v>19</v>
      </c>
      <c r="G4" s="10" t="s">
        <v>20</v>
      </c>
      <c r="H4" s="9">
        <v>2880</v>
      </c>
      <c r="I4" s="11"/>
      <c r="J4" s="12"/>
      <c r="K4" s="13"/>
      <c r="L4" s="13"/>
      <c r="M4" s="17"/>
      <c r="N4" s="17"/>
      <c r="O4" s="17"/>
      <c r="P4" s="17"/>
    </row>
    <row r="5" spans="1:16" ht="22.5">
      <c r="A5" s="5">
        <v>3</v>
      </c>
      <c r="B5" s="7" t="s">
        <v>89</v>
      </c>
      <c r="C5" s="8" t="s">
        <v>21</v>
      </c>
      <c r="D5" s="9" t="s">
        <v>24</v>
      </c>
      <c r="E5" s="9" t="s">
        <v>25</v>
      </c>
      <c r="F5" s="9" t="s">
        <v>19</v>
      </c>
      <c r="G5" s="9" t="s">
        <v>90</v>
      </c>
      <c r="H5" s="9">
        <v>1440</v>
      </c>
      <c r="I5" s="14"/>
      <c r="J5" s="12"/>
      <c r="K5" s="13"/>
      <c r="L5" s="13"/>
      <c r="M5" s="17"/>
      <c r="N5" s="17"/>
      <c r="O5" s="17"/>
      <c r="P5" s="17"/>
    </row>
    <row r="6" spans="1:16" ht="12.75">
      <c r="A6" s="5">
        <v>4</v>
      </c>
      <c r="B6" s="7" t="s">
        <v>93</v>
      </c>
      <c r="C6" s="8" t="s">
        <v>23</v>
      </c>
      <c r="D6" s="9" t="s">
        <v>30</v>
      </c>
      <c r="E6" s="9" t="s">
        <v>73</v>
      </c>
      <c r="F6" s="9" t="s">
        <v>19</v>
      </c>
      <c r="G6" s="9" t="s">
        <v>20</v>
      </c>
      <c r="H6" s="9">
        <v>432</v>
      </c>
      <c r="I6" s="14"/>
      <c r="J6" s="12"/>
      <c r="K6" s="13"/>
      <c r="L6" s="13"/>
      <c r="M6" s="17"/>
      <c r="N6" s="17"/>
      <c r="O6" s="17"/>
      <c r="P6" s="17"/>
    </row>
    <row r="7" spans="1:16" ht="22.5">
      <c r="A7" s="5">
        <v>5</v>
      </c>
      <c r="B7" s="7" t="s">
        <v>92</v>
      </c>
      <c r="C7" s="8" t="s">
        <v>23</v>
      </c>
      <c r="D7" s="9" t="s">
        <v>24</v>
      </c>
      <c r="E7" s="9" t="s">
        <v>70</v>
      </c>
      <c r="F7" s="9" t="s">
        <v>19</v>
      </c>
      <c r="G7" s="9" t="s">
        <v>20</v>
      </c>
      <c r="H7" s="9">
        <v>2400</v>
      </c>
      <c r="I7" s="14"/>
      <c r="J7" s="12"/>
      <c r="K7" s="13"/>
      <c r="L7" s="13"/>
      <c r="M7" s="17"/>
      <c r="N7" s="17"/>
      <c r="O7" s="17"/>
      <c r="P7" s="17"/>
    </row>
    <row r="8" spans="1:16" ht="12.75">
      <c r="A8" s="5">
        <v>6</v>
      </c>
      <c r="B8" s="7" t="s">
        <v>91</v>
      </c>
      <c r="C8" s="15" t="s">
        <v>29</v>
      </c>
      <c r="D8" s="9" t="s">
        <v>30</v>
      </c>
      <c r="E8" s="10" t="s">
        <v>31</v>
      </c>
      <c r="F8" s="10" t="s">
        <v>19</v>
      </c>
      <c r="G8" s="10" t="s">
        <v>20</v>
      </c>
      <c r="H8" s="9">
        <v>1620</v>
      </c>
      <c r="I8" s="11"/>
      <c r="J8" s="12"/>
      <c r="K8" s="13"/>
      <c r="L8" s="13"/>
      <c r="M8" s="17"/>
      <c r="N8" s="17"/>
      <c r="O8" s="17"/>
      <c r="P8" s="17"/>
    </row>
    <row r="9" spans="1:16" ht="12.75">
      <c r="A9" s="5">
        <v>7</v>
      </c>
      <c r="B9" s="7" t="s">
        <v>94</v>
      </c>
      <c r="C9" s="15" t="s">
        <v>34</v>
      </c>
      <c r="D9" s="9" t="s">
        <v>30</v>
      </c>
      <c r="E9" s="10" t="s">
        <v>95</v>
      </c>
      <c r="F9" s="10" t="s">
        <v>19</v>
      </c>
      <c r="G9" s="10" t="s">
        <v>20</v>
      </c>
      <c r="H9" s="9">
        <v>1020</v>
      </c>
      <c r="I9" s="11"/>
      <c r="J9" s="12"/>
      <c r="K9" s="13"/>
      <c r="L9" s="13"/>
      <c r="M9" s="17"/>
      <c r="N9" s="17"/>
      <c r="O9" s="17"/>
      <c r="P9" s="17"/>
    </row>
    <row r="10" spans="1:16" ht="12.75">
      <c r="A10" s="5">
        <v>8</v>
      </c>
      <c r="B10" s="7" t="s">
        <v>96</v>
      </c>
      <c r="C10" s="15" t="s">
        <v>34</v>
      </c>
      <c r="D10" s="9" t="s">
        <v>30</v>
      </c>
      <c r="E10" s="10" t="s">
        <v>35</v>
      </c>
      <c r="F10" s="10" t="s">
        <v>19</v>
      </c>
      <c r="G10" s="10" t="s">
        <v>20</v>
      </c>
      <c r="H10" s="9">
        <f>864</f>
        <v>864</v>
      </c>
      <c r="I10" s="11"/>
      <c r="J10" s="12"/>
      <c r="K10" s="13"/>
      <c r="L10" s="13"/>
      <c r="M10" s="17"/>
      <c r="N10" s="17"/>
      <c r="O10" s="17"/>
      <c r="P10" s="17"/>
    </row>
    <row r="11" spans="1:16" ht="17.25" customHeight="1">
      <c r="A11" s="53"/>
      <c r="B11" s="182"/>
      <c r="C11" s="183"/>
      <c r="D11" s="77"/>
      <c r="E11" s="76"/>
      <c r="F11" s="76"/>
      <c r="G11" s="76"/>
      <c r="H11" s="77"/>
      <c r="I11" s="184"/>
      <c r="J11" s="185" t="s">
        <v>245</v>
      </c>
      <c r="K11" s="13"/>
      <c r="L11" s="13"/>
      <c r="M11" s="6"/>
      <c r="N11" s="6"/>
      <c r="O11" s="6"/>
      <c r="P11" s="6"/>
    </row>
    <row r="12" spans="1:16" ht="13.5">
      <c r="A12" s="27" t="s">
        <v>36</v>
      </c>
      <c r="B12" s="31"/>
      <c r="D12" s="33"/>
      <c r="E12" s="32"/>
      <c r="F12" s="32"/>
      <c r="G12" s="32"/>
      <c r="H12" s="33"/>
      <c r="I12" s="36"/>
      <c r="J12" s="34"/>
      <c r="K12" s="35"/>
      <c r="L12" s="35"/>
      <c r="M12" s="63"/>
      <c r="N12" s="63"/>
      <c r="O12" s="63"/>
      <c r="P12" s="63"/>
    </row>
    <row r="14" spans="1:13" ht="20.25">
      <c r="A14" s="72" t="s">
        <v>240</v>
      </c>
      <c r="H14" s="194" t="s">
        <v>246</v>
      </c>
      <c r="I14" s="194"/>
      <c r="M14" s="195"/>
    </row>
    <row r="15" spans="8:13" ht="12.75">
      <c r="H15" s="194" t="s">
        <v>247</v>
      </c>
      <c r="I15" s="194"/>
      <c r="M15" s="195"/>
    </row>
    <row r="16" spans="8:13" ht="12.75">
      <c r="H16" s="194" t="s">
        <v>248</v>
      </c>
      <c r="I16" s="194"/>
      <c r="M16" s="195"/>
    </row>
  </sheetData>
  <sheetProtection/>
  <mergeCells count="1">
    <mergeCell ref="C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H12" sqref="H12:M14"/>
    </sheetView>
  </sheetViews>
  <sheetFormatPr defaultColWidth="9.140625" defaultRowHeight="12.75"/>
  <cols>
    <col min="1" max="1" width="6.421875" style="0" customWidth="1"/>
    <col min="2" max="2" width="16.28125" style="0" customWidth="1"/>
    <col min="7" max="7" width="10.00390625" style="0" customWidth="1"/>
    <col min="8" max="8" width="11.8515625" style="0" customWidth="1"/>
    <col min="11" max="11" width="10.7109375" style="0" customWidth="1"/>
    <col min="12" max="12" width="10.28125" style="0" customWidth="1"/>
    <col min="13" max="13" width="10.7109375" style="0" customWidth="1"/>
  </cols>
  <sheetData>
    <row r="1" spans="1:16" ht="28.5" customHeight="1">
      <c r="A1" s="136"/>
      <c r="B1" s="28" t="s">
        <v>99</v>
      </c>
      <c r="C1" s="216" t="s">
        <v>100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</row>
    <row r="2" spans="1:16" ht="31.5">
      <c r="A2" s="52" t="s">
        <v>0</v>
      </c>
      <c r="B2" s="60" t="s">
        <v>1</v>
      </c>
      <c r="C2" s="60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42" t="s">
        <v>7</v>
      </c>
      <c r="I2" s="44" t="s">
        <v>243</v>
      </c>
      <c r="J2" s="42" t="s">
        <v>9</v>
      </c>
      <c r="K2" s="45" t="s">
        <v>238</v>
      </c>
      <c r="L2" s="45" t="s">
        <v>239</v>
      </c>
      <c r="M2" s="52" t="s">
        <v>10</v>
      </c>
      <c r="N2" s="46" t="s">
        <v>11</v>
      </c>
      <c r="O2" s="46" t="s">
        <v>12</v>
      </c>
      <c r="P2" s="52" t="s">
        <v>13</v>
      </c>
    </row>
    <row r="3" spans="1:16" ht="33.75">
      <c r="A3" s="52">
        <v>1</v>
      </c>
      <c r="B3" s="19" t="s">
        <v>101</v>
      </c>
      <c r="C3" s="15" t="s">
        <v>40</v>
      </c>
      <c r="D3" s="10" t="s">
        <v>30</v>
      </c>
      <c r="E3" s="10" t="s">
        <v>102</v>
      </c>
      <c r="F3" s="10" t="s">
        <v>103</v>
      </c>
      <c r="G3" s="10" t="s">
        <v>104</v>
      </c>
      <c r="H3" s="9">
        <v>36</v>
      </c>
      <c r="I3" s="18"/>
      <c r="J3" s="12"/>
      <c r="K3" s="13"/>
      <c r="L3" s="13"/>
      <c r="M3" s="17"/>
      <c r="N3" s="17"/>
      <c r="O3" s="17"/>
      <c r="P3" s="17"/>
    </row>
    <row r="4" spans="1:16" ht="12.75">
      <c r="A4" s="52">
        <v>2</v>
      </c>
      <c r="B4" s="19" t="s">
        <v>105</v>
      </c>
      <c r="C4" s="15" t="s">
        <v>21</v>
      </c>
      <c r="D4" s="9" t="s">
        <v>30</v>
      </c>
      <c r="E4" s="10" t="s">
        <v>73</v>
      </c>
      <c r="F4" s="10" t="s">
        <v>19</v>
      </c>
      <c r="G4" s="10" t="s">
        <v>20</v>
      </c>
      <c r="H4" s="9">
        <v>1008</v>
      </c>
      <c r="I4" s="11"/>
      <c r="J4" s="12"/>
      <c r="K4" s="13"/>
      <c r="L4" s="13"/>
      <c r="M4" s="17"/>
      <c r="N4" s="17"/>
      <c r="O4" s="17"/>
      <c r="P4" s="17"/>
    </row>
    <row r="5" spans="1:16" ht="12.75">
      <c r="A5" s="52">
        <v>3</v>
      </c>
      <c r="B5" s="19" t="s">
        <v>106</v>
      </c>
      <c r="C5" s="8" t="s">
        <v>21</v>
      </c>
      <c r="D5" s="9" t="s">
        <v>30</v>
      </c>
      <c r="E5" s="9" t="s">
        <v>28</v>
      </c>
      <c r="F5" s="9" t="s">
        <v>19</v>
      </c>
      <c r="G5" s="9" t="s">
        <v>20</v>
      </c>
      <c r="H5" s="9">
        <v>540</v>
      </c>
      <c r="I5" s="14"/>
      <c r="J5" s="12"/>
      <c r="K5" s="13"/>
      <c r="L5" s="13"/>
      <c r="M5" s="17"/>
      <c r="N5" s="17"/>
      <c r="O5" s="17"/>
      <c r="P5" s="17"/>
    </row>
    <row r="6" spans="1:16" ht="12.75">
      <c r="A6" s="52">
        <v>4</v>
      </c>
      <c r="B6" s="19" t="s">
        <v>112</v>
      </c>
      <c r="C6" s="8" t="s">
        <v>23</v>
      </c>
      <c r="D6" s="9" t="s">
        <v>30</v>
      </c>
      <c r="E6" s="9" t="s">
        <v>113</v>
      </c>
      <c r="F6" s="9" t="s">
        <v>19</v>
      </c>
      <c r="G6" s="9" t="s">
        <v>20</v>
      </c>
      <c r="H6" s="9">
        <v>216</v>
      </c>
      <c r="I6" s="14"/>
      <c r="J6" s="12"/>
      <c r="K6" s="13"/>
      <c r="L6" s="13"/>
      <c r="M6" s="17"/>
      <c r="N6" s="17"/>
      <c r="O6" s="17"/>
      <c r="P6" s="17"/>
    </row>
    <row r="7" spans="1:16" ht="12.75">
      <c r="A7" s="52">
        <v>5</v>
      </c>
      <c r="B7" s="19" t="s">
        <v>114</v>
      </c>
      <c r="C7" s="15" t="s">
        <v>34</v>
      </c>
      <c r="D7" s="9" t="s">
        <v>30</v>
      </c>
      <c r="E7" s="10" t="s">
        <v>31</v>
      </c>
      <c r="F7" s="10" t="s">
        <v>19</v>
      </c>
      <c r="G7" s="10" t="s">
        <v>20</v>
      </c>
      <c r="H7" s="9">
        <f>144+24</f>
        <v>168</v>
      </c>
      <c r="I7" s="14"/>
      <c r="J7" s="12"/>
      <c r="K7" s="13"/>
      <c r="L7" s="13"/>
      <c r="M7" s="17"/>
      <c r="N7" s="17"/>
      <c r="O7" s="17"/>
      <c r="P7" s="17"/>
    </row>
    <row r="8" spans="1:16" ht="22.5">
      <c r="A8" s="52">
        <v>6</v>
      </c>
      <c r="B8" s="19" t="s">
        <v>115</v>
      </c>
      <c r="C8" s="8" t="s">
        <v>37</v>
      </c>
      <c r="D8" s="9" t="s">
        <v>116</v>
      </c>
      <c r="E8" s="9" t="s">
        <v>117</v>
      </c>
      <c r="F8" s="9" t="s">
        <v>80</v>
      </c>
      <c r="G8" s="9" t="s">
        <v>81</v>
      </c>
      <c r="H8" s="9">
        <v>216</v>
      </c>
      <c r="I8" s="18"/>
      <c r="J8" s="12"/>
      <c r="K8" s="13"/>
      <c r="L8" s="13"/>
      <c r="M8" s="17"/>
      <c r="N8" s="17"/>
      <c r="O8" s="17"/>
      <c r="P8" s="17"/>
    </row>
    <row r="9" spans="1:17" ht="17.25" customHeight="1">
      <c r="A9" s="82"/>
      <c r="B9" s="125"/>
      <c r="C9" s="221" t="s">
        <v>244</v>
      </c>
      <c r="D9" s="222"/>
      <c r="E9" s="222"/>
      <c r="F9" s="222"/>
      <c r="G9" s="222"/>
      <c r="H9" s="222"/>
      <c r="I9" s="222"/>
      <c r="J9" s="223"/>
      <c r="K9" s="37"/>
      <c r="L9" s="37"/>
      <c r="M9" s="84"/>
      <c r="N9" s="84"/>
      <c r="O9" s="84"/>
      <c r="P9" s="84"/>
      <c r="Q9" s="80"/>
    </row>
    <row r="10" spans="1:16" ht="12.75">
      <c r="A10" s="80"/>
      <c r="B10" s="199" t="s">
        <v>36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16" ht="12.75">
      <c r="A11" s="80"/>
      <c r="B11" s="220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</row>
    <row r="12" spans="1:13" ht="20.25">
      <c r="A12" s="72" t="s">
        <v>240</v>
      </c>
      <c r="H12" s="194" t="s">
        <v>246</v>
      </c>
      <c r="I12" s="194"/>
      <c r="M12" s="195"/>
    </row>
    <row r="13" spans="8:13" ht="12.75">
      <c r="H13" s="194" t="s">
        <v>247</v>
      </c>
      <c r="I13" s="194"/>
      <c r="M13" s="195"/>
    </row>
    <row r="14" spans="8:13" ht="12.75">
      <c r="H14" s="194" t="s">
        <v>248</v>
      </c>
      <c r="I14" s="194"/>
      <c r="M14" s="195"/>
    </row>
  </sheetData>
  <sheetProtection/>
  <mergeCells count="3">
    <mergeCell ref="C1:P1"/>
    <mergeCell ref="B10:P11"/>
    <mergeCell ref="C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6.00390625" style="0" customWidth="1"/>
    <col min="2" max="2" width="16.421875" style="0" customWidth="1"/>
    <col min="8" max="8" width="11.14062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140625" style="0" customWidth="1"/>
  </cols>
  <sheetData>
    <row r="1" spans="1:16" ht="26.25" customHeight="1">
      <c r="A1" s="135"/>
      <c r="B1" s="134" t="s">
        <v>118</v>
      </c>
      <c r="C1" s="224" t="s">
        <v>119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</row>
    <row r="2" spans="1:16" ht="31.5">
      <c r="A2" s="52" t="s">
        <v>0</v>
      </c>
      <c r="B2" s="60" t="s">
        <v>1</v>
      </c>
      <c r="C2" s="60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42" t="s">
        <v>7</v>
      </c>
      <c r="I2" s="44" t="s">
        <v>243</v>
      </c>
      <c r="J2" s="42" t="s">
        <v>9</v>
      </c>
      <c r="K2" s="45" t="s">
        <v>238</v>
      </c>
      <c r="L2" s="45" t="s">
        <v>239</v>
      </c>
      <c r="M2" s="52" t="s">
        <v>10</v>
      </c>
      <c r="N2" s="46" t="s">
        <v>11</v>
      </c>
      <c r="O2" s="46" t="s">
        <v>12</v>
      </c>
      <c r="P2" s="52" t="s">
        <v>13</v>
      </c>
    </row>
    <row r="3" spans="1:16" ht="20.25" customHeight="1">
      <c r="A3" s="2">
        <v>1</v>
      </c>
      <c r="B3" s="19" t="s">
        <v>120</v>
      </c>
      <c r="C3" s="8">
        <v>2</v>
      </c>
      <c r="D3" s="9" t="s">
        <v>71</v>
      </c>
      <c r="E3" s="9" t="s">
        <v>121</v>
      </c>
      <c r="F3" s="9" t="s">
        <v>19</v>
      </c>
      <c r="G3" s="9" t="s">
        <v>20</v>
      </c>
      <c r="H3" s="9">
        <v>36</v>
      </c>
      <c r="I3" s="11"/>
      <c r="J3" s="12"/>
      <c r="K3" s="13"/>
      <c r="L3" s="13"/>
      <c r="M3" s="17"/>
      <c r="N3" s="17"/>
      <c r="O3" s="17"/>
      <c r="P3" s="17"/>
    </row>
    <row r="4" spans="1:16" ht="22.5">
      <c r="A4" s="5">
        <v>2</v>
      </c>
      <c r="B4" s="19" t="s">
        <v>122</v>
      </c>
      <c r="C4" s="15">
        <v>1</v>
      </c>
      <c r="D4" s="10" t="s">
        <v>123</v>
      </c>
      <c r="E4" s="10" t="s">
        <v>124</v>
      </c>
      <c r="F4" s="10" t="s">
        <v>19</v>
      </c>
      <c r="G4" s="10" t="s">
        <v>90</v>
      </c>
      <c r="H4" s="9">
        <v>960</v>
      </c>
      <c r="I4" s="11"/>
      <c r="J4" s="12"/>
      <c r="K4" s="13"/>
      <c r="L4" s="13"/>
      <c r="M4" s="17"/>
      <c r="N4" s="17"/>
      <c r="O4" s="17"/>
      <c r="P4" s="17"/>
    </row>
    <row r="5" spans="1:16" ht="22.5">
      <c r="A5" s="5">
        <v>3</v>
      </c>
      <c r="B5" s="19" t="s">
        <v>125</v>
      </c>
      <c r="C5" s="8" t="s">
        <v>21</v>
      </c>
      <c r="D5" s="9" t="s">
        <v>126</v>
      </c>
      <c r="E5" s="9" t="s">
        <v>73</v>
      </c>
      <c r="F5" s="9" t="s">
        <v>44</v>
      </c>
      <c r="G5" s="9" t="s">
        <v>90</v>
      </c>
      <c r="H5" s="9">
        <v>900</v>
      </c>
      <c r="I5" s="11"/>
      <c r="J5" s="12"/>
      <c r="K5" s="13"/>
      <c r="L5" s="13"/>
      <c r="M5" s="17"/>
      <c r="N5" s="17"/>
      <c r="O5" s="17"/>
      <c r="P5" s="17"/>
    </row>
    <row r="6" spans="1:16" ht="22.5">
      <c r="A6" s="5">
        <v>4</v>
      </c>
      <c r="B6" s="19" t="s">
        <v>128</v>
      </c>
      <c r="C6" s="8" t="s">
        <v>21</v>
      </c>
      <c r="D6" s="9" t="s">
        <v>126</v>
      </c>
      <c r="E6" s="9" t="s">
        <v>127</v>
      </c>
      <c r="F6" s="9" t="s">
        <v>44</v>
      </c>
      <c r="G6" s="9" t="s">
        <v>48</v>
      </c>
      <c r="H6" s="9">
        <v>3180</v>
      </c>
      <c r="I6" s="14"/>
      <c r="J6" s="12"/>
      <c r="K6" s="13"/>
      <c r="L6" s="13"/>
      <c r="M6" s="17"/>
      <c r="N6" s="17"/>
      <c r="O6" s="17"/>
      <c r="P6" s="17"/>
    </row>
    <row r="7" spans="1:16" ht="22.5">
      <c r="A7" s="5">
        <v>5</v>
      </c>
      <c r="B7" s="19" t="s">
        <v>130</v>
      </c>
      <c r="C7" s="15" t="s">
        <v>23</v>
      </c>
      <c r="D7" s="10" t="s">
        <v>126</v>
      </c>
      <c r="E7" s="10" t="s">
        <v>73</v>
      </c>
      <c r="F7" s="10" t="s">
        <v>44</v>
      </c>
      <c r="G7" s="10" t="s">
        <v>90</v>
      </c>
      <c r="H7" s="9">
        <v>4320</v>
      </c>
      <c r="I7" s="14"/>
      <c r="J7" s="12"/>
      <c r="K7" s="13"/>
      <c r="L7" s="13"/>
      <c r="M7" s="17"/>
      <c r="N7" s="17"/>
      <c r="O7" s="17"/>
      <c r="P7" s="17"/>
    </row>
    <row r="8" spans="1:16" ht="22.5">
      <c r="A8" s="5">
        <v>6</v>
      </c>
      <c r="B8" s="19" t="s">
        <v>131</v>
      </c>
      <c r="C8" s="8" t="s">
        <v>23</v>
      </c>
      <c r="D8" s="9" t="s">
        <v>126</v>
      </c>
      <c r="E8" s="9" t="s">
        <v>127</v>
      </c>
      <c r="F8" s="9" t="s">
        <v>44</v>
      </c>
      <c r="G8" s="9" t="s">
        <v>90</v>
      </c>
      <c r="H8" s="9">
        <v>8280</v>
      </c>
      <c r="I8" s="14"/>
      <c r="J8" s="12"/>
      <c r="K8" s="13"/>
      <c r="L8" s="13"/>
      <c r="M8" s="17"/>
      <c r="N8" s="17"/>
      <c r="O8" s="17"/>
      <c r="P8" s="17"/>
    </row>
    <row r="9" spans="1:16" ht="22.5">
      <c r="A9" s="5">
        <v>7</v>
      </c>
      <c r="B9" s="19" t="s">
        <v>133</v>
      </c>
      <c r="C9" s="8" t="s">
        <v>29</v>
      </c>
      <c r="D9" s="9" t="s">
        <v>126</v>
      </c>
      <c r="E9" s="9" t="s">
        <v>129</v>
      </c>
      <c r="F9" s="9" t="s">
        <v>44</v>
      </c>
      <c r="G9" s="9" t="s">
        <v>90</v>
      </c>
      <c r="H9" s="9">
        <v>5688</v>
      </c>
      <c r="I9" s="14"/>
      <c r="J9" s="12"/>
      <c r="K9" s="13"/>
      <c r="L9" s="13"/>
      <c r="M9" s="17"/>
      <c r="N9" s="17"/>
      <c r="O9" s="17"/>
      <c r="P9" s="17"/>
    </row>
    <row r="10" spans="1:16" ht="22.5">
      <c r="A10" s="5">
        <v>8</v>
      </c>
      <c r="B10" s="19" t="s">
        <v>134</v>
      </c>
      <c r="C10" s="15" t="s">
        <v>29</v>
      </c>
      <c r="D10" s="10" t="s">
        <v>126</v>
      </c>
      <c r="E10" s="10" t="s">
        <v>73</v>
      </c>
      <c r="F10" s="10" t="s">
        <v>44</v>
      </c>
      <c r="G10" s="10" t="s">
        <v>90</v>
      </c>
      <c r="H10" s="9">
        <v>9120</v>
      </c>
      <c r="I10" s="14"/>
      <c r="J10" s="12"/>
      <c r="K10" s="13"/>
      <c r="L10" s="13"/>
      <c r="M10" s="17"/>
      <c r="N10" s="17"/>
      <c r="O10" s="17"/>
      <c r="P10" s="17"/>
    </row>
    <row r="11" spans="1:16" ht="22.5">
      <c r="A11" s="5">
        <v>9</v>
      </c>
      <c r="B11" s="19" t="s">
        <v>135</v>
      </c>
      <c r="C11" s="8" t="s">
        <v>34</v>
      </c>
      <c r="D11" s="9" t="s">
        <v>126</v>
      </c>
      <c r="E11" s="9" t="s">
        <v>136</v>
      </c>
      <c r="F11" s="9" t="s">
        <v>44</v>
      </c>
      <c r="G11" s="9" t="s">
        <v>90</v>
      </c>
      <c r="H11" s="9">
        <v>5400</v>
      </c>
      <c r="I11" s="14"/>
      <c r="J11" s="12"/>
      <c r="K11" s="13"/>
      <c r="L11" s="13"/>
      <c r="M11" s="17"/>
      <c r="N11" s="17"/>
      <c r="O11" s="17"/>
      <c r="P11" s="17"/>
    </row>
    <row r="12" spans="1:16" ht="33.75">
      <c r="A12" s="5">
        <v>10</v>
      </c>
      <c r="B12" s="19" t="s">
        <v>138</v>
      </c>
      <c r="C12" s="8" t="s">
        <v>39</v>
      </c>
      <c r="D12" s="9" t="s">
        <v>132</v>
      </c>
      <c r="E12" s="9" t="s">
        <v>139</v>
      </c>
      <c r="F12" s="9" t="s">
        <v>44</v>
      </c>
      <c r="G12" s="9" t="s">
        <v>140</v>
      </c>
      <c r="H12" s="9">
        <v>72</v>
      </c>
      <c r="I12" s="14"/>
      <c r="J12" s="12"/>
      <c r="K12" s="13"/>
      <c r="L12" s="13"/>
      <c r="M12" s="17"/>
      <c r="N12" s="17"/>
      <c r="O12" s="17"/>
      <c r="P12" s="17"/>
    </row>
    <row r="13" spans="10:12" ht="12.75">
      <c r="J13" s="181" t="s">
        <v>245</v>
      </c>
      <c r="K13" s="176"/>
      <c r="L13" s="176"/>
    </row>
    <row r="14" spans="1:13" ht="20.25">
      <c r="A14" s="72" t="s">
        <v>240</v>
      </c>
      <c r="H14" s="194" t="s">
        <v>246</v>
      </c>
      <c r="I14" s="194"/>
      <c r="M14" s="195"/>
    </row>
    <row r="15" spans="8:13" ht="12.75">
      <c r="H15" s="194" t="s">
        <v>247</v>
      </c>
      <c r="I15" s="194"/>
      <c r="M15" s="195"/>
    </row>
    <row r="16" spans="8:13" ht="12.75">
      <c r="H16" s="194" t="s">
        <v>248</v>
      </c>
      <c r="I16" s="194"/>
      <c r="M16" s="195"/>
    </row>
  </sheetData>
  <sheetProtection/>
  <mergeCells count="1">
    <mergeCell ref="C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zoomScalePageLayoutView="0" workbookViewId="0" topLeftCell="A10">
      <selection activeCell="A20" sqref="A20:K20"/>
    </sheetView>
  </sheetViews>
  <sheetFormatPr defaultColWidth="9.140625" defaultRowHeight="12.75"/>
  <cols>
    <col min="1" max="1" width="5.8515625" style="0" customWidth="1"/>
    <col min="2" max="2" width="16.8515625" style="0" customWidth="1"/>
    <col min="7" max="8" width="11.140625" style="0" customWidth="1"/>
    <col min="11" max="11" width="10.140625" style="0" customWidth="1"/>
    <col min="12" max="12" width="10.421875" style="0" customWidth="1"/>
    <col min="13" max="13" width="10.7109375" style="0" customWidth="1"/>
  </cols>
  <sheetData>
    <row r="2" spans="1:16" ht="19.5" customHeight="1">
      <c r="A2" s="5"/>
      <c r="B2" s="28" t="s">
        <v>142</v>
      </c>
      <c r="C2" s="214" t="s">
        <v>143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31.5">
      <c r="A3" s="52" t="s">
        <v>0</v>
      </c>
      <c r="B3" s="60" t="s">
        <v>1</v>
      </c>
      <c r="C3" s="60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42" t="s">
        <v>7</v>
      </c>
      <c r="I3" s="44" t="s">
        <v>243</v>
      </c>
      <c r="J3" s="42" t="s">
        <v>9</v>
      </c>
      <c r="K3" s="45" t="s">
        <v>238</v>
      </c>
      <c r="L3" s="45" t="s">
        <v>239</v>
      </c>
      <c r="M3" s="52" t="s">
        <v>10</v>
      </c>
      <c r="N3" s="46" t="s">
        <v>11</v>
      </c>
      <c r="O3" s="46" t="s">
        <v>12</v>
      </c>
      <c r="P3" s="52" t="s">
        <v>13</v>
      </c>
    </row>
    <row r="4" spans="1:16" ht="22.5">
      <c r="A4" s="2">
        <v>1</v>
      </c>
      <c r="B4" s="24" t="s">
        <v>144</v>
      </c>
      <c r="C4" s="15" t="s">
        <v>40</v>
      </c>
      <c r="D4" s="10" t="s">
        <v>30</v>
      </c>
      <c r="E4" s="10" t="s">
        <v>63</v>
      </c>
      <c r="F4" s="10" t="s">
        <v>19</v>
      </c>
      <c r="G4" s="10" t="s">
        <v>145</v>
      </c>
      <c r="H4" s="9">
        <v>60</v>
      </c>
      <c r="I4" s="14"/>
      <c r="J4" s="12"/>
      <c r="K4" s="13"/>
      <c r="L4" s="13"/>
      <c r="M4" s="140"/>
      <c r="N4" s="140"/>
      <c r="O4" s="140"/>
      <c r="P4" s="141"/>
    </row>
    <row r="5" spans="1:16" ht="22.5">
      <c r="A5" s="2">
        <v>2</v>
      </c>
      <c r="B5" s="24" t="s">
        <v>146</v>
      </c>
      <c r="C5" s="8" t="s">
        <v>23</v>
      </c>
      <c r="D5" s="9" t="s">
        <v>147</v>
      </c>
      <c r="E5" s="9" t="s">
        <v>148</v>
      </c>
      <c r="F5" s="9" t="s">
        <v>19</v>
      </c>
      <c r="G5" s="9" t="s">
        <v>149</v>
      </c>
      <c r="H5" s="9">
        <v>2340</v>
      </c>
      <c r="I5" s="14"/>
      <c r="J5" s="12"/>
      <c r="K5" s="13"/>
      <c r="L5" s="13"/>
      <c r="M5" s="17"/>
      <c r="N5" s="17"/>
      <c r="O5" s="17"/>
      <c r="P5" s="17"/>
    </row>
    <row r="6" spans="1:16" ht="33.75">
      <c r="A6" s="5">
        <v>3</v>
      </c>
      <c r="B6" s="24" t="s">
        <v>151</v>
      </c>
      <c r="C6" s="8" t="s">
        <v>23</v>
      </c>
      <c r="D6" s="9" t="s">
        <v>24</v>
      </c>
      <c r="E6" s="9" t="s">
        <v>152</v>
      </c>
      <c r="F6" s="9" t="s">
        <v>19</v>
      </c>
      <c r="G6" s="9" t="s">
        <v>150</v>
      </c>
      <c r="H6" s="9">
        <v>648</v>
      </c>
      <c r="I6" s="14"/>
      <c r="J6" s="12"/>
      <c r="K6" s="13"/>
      <c r="L6" s="13"/>
      <c r="M6" s="17"/>
      <c r="N6" s="17"/>
      <c r="O6" s="17"/>
      <c r="P6" s="17"/>
    </row>
    <row r="7" spans="1:16" ht="33.75">
      <c r="A7" s="5">
        <v>4</v>
      </c>
      <c r="B7" s="24" t="s">
        <v>153</v>
      </c>
      <c r="C7" s="15" t="s">
        <v>29</v>
      </c>
      <c r="D7" s="10" t="s">
        <v>147</v>
      </c>
      <c r="E7" s="10" t="s">
        <v>154</v>
      </c>
      <c r="F7" s="10" t="s">
        <v>19</v>
      </c>
      <c r="G7" s="10" t="s">
        <v>155</v>
      </c>
      <c r="H7" s="9">
        <v>864</v>
      </c>
      <c r="I7" s="14"/>
      <c r="J7" s="12"/>
      <c r="K7" s="13"/>
      <c r="L7" s="13"/>
      <c r="M7" s="17"/>
      <c r="N7" s="17"/>
      <c r="O7" s="17"/>
      <c r="P7" s="17"/>
    </row>
    <row r="8" spans="1:16" ht="22.5">
      <c r="A8" s="5">
        <v>5</v>
      </c>
      <c r="B8" s="24" t="s">
        <v>157</v>
      </c>
      <c r="C8" s="8" t="s">
        <v>29</v>
      </c>
      <c r="D8" s="9" t="s">
        <v>132</v>
      </c>
      <c r="E8" s="9" t="s">
        <v>158</v>
      </c>
      <c r="F8" s="9" t="s">
        <v>44</v>
      </c>
      <c r="G8" s="9" t="s">
        <v>90</v>
      </c>
      <c r="H8" s="9">
        <v>324</v>
      </c>
      <c r="I8" s="14"/>
      <c r="J8" s="12"/>
      <c r="K8" s="13"/>
      <c r="L8" s="13"/>
      <c r="M8" s="17"/>
      <c r="N8" s="17"/>
      <c r="O8" s="17"/>
      <c r="P8" s="17"/>
    </row>
    <row r="9" spans="1:16" ht="22.5">
      <c r="A9" s="5">
        <v>6</v>
      </c>
      <c r="B9" s="24" t="s">
        <v>159</v>
      </c>
      <c r="C9" s="15" t="s">
        <v>34</v>
      </c>
      <c r="D9" s="10" t="s">
        <v>126</v>
      </c>
      <c r="E9" s="10" t="s">
        <v>137</v>
      </c>
      <c r="F9" s="10" t="s">
        <v>44</v>
      </c>
      <c r="G9" s="10" t="s">
        <v>90</v>
      </c>
      <c r="H9" s="9">
        <v>720</v>
      </c>
      <c r="I9" s="11"/>
      <c r="J9" s="12"/>
      <c r="K9" s="13"/>
      <c r="L9" s="13"/>
      <c r="M9" s="17"/>
      <c r="N9" s="17"/>
      <c r="O9" s="17"/>
      <c r="P9" s="17"/>
    </row>
    <row r="10" spans="1:16" ht="45">
      <c r="A10" s="5">
        <v>7</v>
      </c>
      <c r="B10" s="24" t="s">
        <v>160</v>
      </c>
      <c r="C10" s="15" t="s">
        <v>34</v>
      </c>
      <c r="D10" s="10" t="s">
        <v>24</v>
      </c>
      <c r="E10" s="10" t="s">
        <v>161</v>
      </c>
      <c r="F10" s="10" t="s">
        <v>19</v>
      </c>
      <c r="G10" s="10" t="s">
        <v>162</v>
      </c>
      <c r="H10" s="9">
        <f>14*36</f>
        <v>504</v>
      </c>
      <c r="I10" s="14"/>
      <c r="J10" s="12"/>
      <c r="K10" s="13"/>
      <c r="L10" s="13"/>
      <c r="M10" s="17"/>
      <c r="N10" s="17"/>
      <c r="O10" s="17"/>
      <c r="P10" s="17"/>
    </row>
    <row r="11" spans="1:16" ht="33.75">
      <c r="A11" s="5">
        <v>8</v>
      </c>
      <c r="B11" s="24" t="s">
        <v>164</v>
      </c>
      <c r="C11" s="8" t="s">
        <v>37</v>
      </c>
      <c r="D11" s="9" t="s">
        <v>132</v>
      </c>
      <c r="E11" s="9" t="s">
        <v>137</v>
      </c>
      <c r="F11" s="9" t="s">
        <v>44</v>
      </c>
      <c r="G11" s="9" t="s">
        <v>165</v>
      </c>
      <c r="H11" s="9">
        <v>360</v>
      </c>
      <c r="I11" s="14"/>
      <c r="J11" s="12"/>
      <c r="K11" s="13"/>
      <c r="L11" s="13"/>
      <c r="M11" s="17"/>
      <c r="N11" s="17"/>
      <c r="O11" s="17"/>
      <c r="P11" s="17"/>
    </row>
    <row r="12" spans="1:16" ht="22.5">
      <c r="A12" s="5">
        <v>9</v>
      </c>
      <c r="B12" s="24" t="s">
        <v>171</v>
      </c>
      <c r="C12" s="8" t="s">
        <v>39</v>
      </c>
      <c r="D12" s="9" t="s">
        <v>172</v>
      </c>
      <c r="E12" s="9" t="s">
        <v>137</v>
      </c>
      <c r="F12" s="9" t="s">
        <v>44</v>
      </c>
      <c r="G12" s="9" t="s">
        <v>90</v>
      </c>
      <c r="H12" s="9">
        <v>540</v>
      </c>
      <c r="I12" s="14"/>
      <c r="J12" s="12"/>
      <c r="K12" s="13"/>
      <c r="L12" s="13"/>
      <c r="M12" s="17"/>
      <c r="N12" s="17"/>
      <c r="O12" s="17"/>
      <c r="P12" s="17"/>
    </row>
    <row r="13" spans="1:16" ht="22.5">
      <c r="A13" s="5">
        <v>10</v>
      </c>
      <c r="B13" s="24" t="s">
        <v>166</v>
      </c>
      <c r="C13" s="15" t="s">
        <v>39</v>
      </c>
      <c r="D13" s="10" t="s">
        <v>173</v>
      </c>
      <c r="E13" s="10" t="s">
        <v>174</v>
      </c>
      <c r="F13" s="10" t="s">
        <v>19</v>
      </c>
      <c r="G13" s="10" t="s">
        <v>22</v>
      </c>
      <c r="H13" s="9">
        <v>396</v>
      </c>
      <c r="I13" s="14"/>
      <c r="J13" s="12"/>
      <c r="K13" s="13"/>
      <c r="L13" s="13"/>
      <c r="M13" s="17"/>
      <c r="N13" s="17"/>
      <c r="O13" s="17"/>
      <c r="P13" s="17"/>
    </row>
    <row r="14" spans="1:16" ht="45">
      <c r="A14" s="5">
        <v>11</v>
      </c>
      <c r="B14" s="24" t="s">
        <v>178</v>
      </c>
      <c r="C14" s="15" t="s">
        <v>179</v>
      </c>
      <c r="D14" s="10" t="s">
        <v>180</v>
      </c>
      <c r="E14" s="10" t="s">
        <v>181</v>
      </c>
      <c r="F14" s="10" t="s">
        <v>103</v>
      </c>
      <c r="G14" s="10" t="s">
        <v>182</v>
      </c>
      <c r="H14" s="9">
        <v>48</v>
      </c>
      <c r="I14" s="14"/>
      <c r="J14" s="12"/>
      <c r="K14" s="13"/>
      <c r="L14" s="13"/>
      <c r="M14" s="17"/>
      <c r="N14" s="17"/>
      <c r="O14" s="17"/>
      <c r="P14" s="17"/>
    </row>
    <row r="15" spans="1:16" ht="53.25">
      <c r="A15" s="5">
        <v>12</v>
      </c>
      <c r="B15" s="24" t="s">
        <v>183</v>
      </c>
      <c r="C15" s="15" t="s">
        <v>82</v>
      </c>
      <c r="D15" s="10" t="s">
        <v>184</v>
      </c>
      <c r="E15" s="10" t="s">
        <v>185</v>
      </c>
      <c r="F15" s="10" t="s">
        <v>80</v>
      </c>
      <c r="G15" s="10" t="s">
        <v>186</v>
      </c>
      <c r="H15" s="9">
        <v>36</v>
      </c>
      <c r="I15" s="11"/>
      <c r="J15" s="12"/>
      <c r="K15" s="13"/>
      <c r="L15" s="13"/>
      <c r="M15" s="17"/>
      <c r="N15" s="17"/>
      <c r="O15" s="17"/>
      <c r="P15" s="17"/>
    </row>
    <row r="16" spans="1:16" ht="33.75">
      <c r="A16" s="20">
        <v>13</v>
      </c>
      <c r="B16" s="48" t="s">
        <v>187</v>
      </c>
      <c r="C16" s="55" t="s">
        <v>82</v>
      </c>
      <c r="D16" s="38" t="s">
        <v>188</v>
      </c>
      <c r="E16" s="38" t="s">
        <v>189</v>
      </c>
      <c r="F16" s="38" t="s">
        <v>190</v>
      </c>
      <c r="G16" s="38" t="s">
        <v>141</v>
      </c>
      <c r="H16" s="38">
        <v>204</v>
      </c>
      <c r="I16" s="39"/>
      <c r="J16" s="40"/>
      <c r="K16" s="41"/>
      <c r="L16" s="41"/>
      <c r="M16" s="43"/>
      <c r="N16" s="43"/>
      <c r="O16" s="43"/>
      <c r="P16" s="43"/>
    </row>
    <row r="17" spans="1:16" ht="33.75">
      <c r="A17" s="52">
        <v>14</v>
      </c>
      <c r="B17" s="24" t="s">
        <v>191</v>
      </c>
      <c r="C17" s="8" t="s">
        <v>82</v>
      </c>
      <c r="D17" s="9" t="s">
        <v>192</v>
      </c>
      <c r="E17" s="9" t="s">
        <v>193</v>
      </c>
      <c r="F17" s="9" t="s">
        <v>44</v>
      </c>
      <c r="G17" s="9" t="s">
        <v>194</v>
      </c>
      <c r="H17" s="9">
        <v>36</v>
      </c>
      <c r="I17" s="14"/>
      <c r="J17" s="12"/>
      <c r="K17" s="13"/>
      <c r="L17" s="13"/>
      <c r="M17" s="17"/>
      <c r="N17" s="17"/>
      <c r="O17" s="17"/>
      <c r="P17" s="17"/>
    </row>
    <row r="18" spans="1:16" ht="15" customHeight="1">
      <c r="A18" s="227" t="s">
        <v>244</v>
      </c>
      <c r="B18" s="228"/>
      <c r="C18" s="228"/>
      <c r="D18" s="228"/>
      <c r="E18" s="228"/>
      <c r="F18" s="228"/>
      <c r="G18" s="228"/>
      <c r="H18" s="228"/>
      <c r="I18" s="228"/>
      <c r="J18" s="229"/>
      <c r="K18" s="13"/>
      <c r="L18" s="13"/>
      <c r="M18" s="6"/>
      <c r="N18" s="6"/>
      <c r="O18" s="6"/>
      <c r="P18" s="6"/>
    </row>
    <row r="20" spans="1:11" ht="34.5" customHeight="1">
      <c r="A20" s="202" t="s">
        <v>242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2" spans="1:13" ht="20.25">
      <c r="A22" s="72" t="s">
        <v>240</v>
      </c>
      <c r="H22" s="194" t="s">
        <v>246</v>
      </c>
      <c r="I22" s="194"/>
      <c r="M22" s="195"/>
    </row>
    <row r="23" spans="8:13" ht="12.75">
      <c r="H23" s="194" t="s">
        <v>247</v>
      </c>
      <c r="I23" s="194"/>
      <c r="M23" s="195"/>
    </row>
    <row r="24" spans="8:13" ht="12.75">
      <c r="H24" s="194" t="s">
        <v>248</v>
      </c>
      <c r="I24" s="194"/>
      <c r="M24" s="195"/>
    </row>
  </sheetData>
  <sheetProtection/>
  <mergeCells count="3">
    <mergeCell ref="A20:K20"/>
    <mergeCell ref="C2:P2"/>
    <mergeCell ref="A18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"/>
  <sheetViews>
    <sheetView zoomScalePageLayoutView="0" workbookViewId="0" topLeftCell="A1">
      <selection activeCell="I10" sqref="I10:N12"/>
    </sheetView>
  </sheetViews>
  <sheetFormatPr defaultColWidth="9.140625" defaultRowHeight="12.75"/>
  <cols>
    <col min="1" max="1" width="5.00390625" style="0" customWidth="1"/>
    <col min="8" max="8" width="10.8515625" style="0" customWidth="1"/>
    <col min="11" max="11" width="10.140625" style="0" customWidth="1"/>
    <col min="12" max="13" width="10.00390625" style="0" customWidth="1"/>
  </cols>
  <sheetData>
    <row r="2" spans="1:17" ht="25.5" customHeight="1">
      <c r="A2" s="4"/>
      <c r="B2" s="26" t="s">
        <v>227</v>
      </c>
      <c r="C2" s="231" t="s">
        <v>195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71"/>
    </row>
    <row r="3" spans="1:17" ht="42">
      <c r="A3" s="52" t="s">
        <v>0</v>
      </c>
      <c r="B3" s="60" t="s">
        <v>1</v>
      </c>
      <c r="C3" s="60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42" t="s">
        <v>7</v>
      </c>
      <c r="I3" s="44" t="s">
        <v>243</v>
      </c>
      <c r="J3" s="42" t="s">
        <v>9</v>
      </c>
      <c r="K3" s="45" t="s">
        <v>238</v>
      </c>
      <c r="L3" s="45" t="s">
        <v>239</v>
      </c>
      <c r="M3" s="52" t="s">
        <v>10</v>
      </c>
      <c r="N3" s="46" t="s">
        <v>11</v>
      </c>
      <c r="O3" s="46" t="s">
        <v>12</v>
      </c>
      <c r="P3" s="52" t="s">
        <v>13</v>
      </c>
      <c r="Q3" s="71"/>
    </row>
    <row r="4" spans="1:16" ht="22.5">
      <c r="A4" s="64"/>
      <c r="B4" s="67">
        <v>1</v>
      </c>
      <c r="C4" s="15" t="s">
        <v>34</v>
      </c>
      <c r="D4" s="10" t="s">
        <v>24</v>
      </c>
      <c r="E4" s="10" t="s">
        <v>196</v>
      </c>
      <c r="F4" s="10" t="s">
        <v>19</v>
      </c>
      <c r="G4" s="10" t="s">
        <v>197</v>
      </c>
      <c r="H4" s="9">
        <v>864</v>
      </c>
      <c r="I4" s="14"/>
      <c r="J4" s="12"/>
      <c r="K4" s="13"/>
      <c r="L4" s="13"/>
      <c r="M4" s="17"/>
      <c r="N4" s="17"/>
      <c r="O4" s="17"/>
      <c r="P4" s="17"/>
    </row>
    <row r="5" spans="1:16" ht="22.5">
      <c r="A5" s="65"/>
      <c r="B5" s="67">
        <v>2</v>
      </c>
      <c r="C5" s="15" t="s">
        <v>37</v>
      </c>
      <c r="D5" s="10" t="s">
        <v>24</v>
      </c>
      <c r="E5" s="68" t="s">
        <v>196</v>
      </c>
      <c r="F5" s="10" t="s">
        <v>19</v>
      </c>
      <c r="G5" s="10" t="s">
        <v>197</v>
      </c>
      <c r="H5" s="9">
        <v>1848</v>
      </c>
      <c r="I5" s="14"/>
      <c r="J5" s="12"/>
      <c r="K5" s="13"/>
      <c r="L5" s="13"/>
      <c r="M5" s="17"/>
      <c r="N5" s="17"/>
      <c r="O5" s="17"/>
      <c r="P5" s="17"/>
    </row>
    <row r="6" spans="1:16" ht="15.75">
      <c r="A6" s="22"/>
      <c r="B6" s="230" t="s">
        <v>100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143"/>
      <c r="O6" s="143"/>
      <c r="P6" s="143"/>
    </row>
    <row r="7" spans="1:16" ht="168.75">
      <c r="A7" s="66"/>
      <c r="B7" s="67">
        <v>3</v>
      </c>
      <c r="C7" s="8" t="s">
        <v>23</v>
      </c>
      <c r="D7" s="9" t="s">
        <v>226</v>
      </c>
      <c r="E7" s="9" t="s">
        <v>156</v>
      </c>
      <c r="F7" s="9" t="s">
        <v>19</v>
      </c>
      <c r="G7" s="9" t="s">
        <v>225</v>
      </c>
      <c r="H7" s="69">
        <v>90</v>
      </c>
      <c r="I7" s="14"/>
      <c r="J7" s="12"/>
      <c r="K7" s="13"/>
      <c r="L7" s="13"/>
      <c r="M7" s="17"/>
      <c r="N7" s="17"/>
      <c r="O7" s="17"/>
      <c r="P7" s="17"/>
    </row>
    <row r="8" spans="10:12" ht="20.25" customHeight="1">
      <c r="J8" s="173" t="s">
        <v>245</v>
      </c>
      <c r="K8" s="157"/>
      <c r="L8" s="157"/>
    </row>
    <row r="10" spans="9:14" ht="12.75">
      <c r="I10" s="194" t="s">
        <v>246</v>
      </c>
      <c r="J10" s="194"/>
      <c r="N10" s="195"/>
    </row>
    <row r="11" spans="9:14" ht="12.75">
      <c r="I11" s="194" t="s">
        <v>247</v>
      </c>
      <c r="J11" s="194"/>
      <c r="N11" s="195"/>
    </row>
    <row r="12" spans="9:14" ht="12.75">
      <c r="I12" s="194" t="s">
        <v>248</v>
      </c>
      <c r="J12" s="194"/>
      <c r="N12" s="195"/>
    </row>
  </sheetData>
  <sheetProtection/>
  <mergeCells count="2">
    <mergeCell ref="B6:M6"/>
    <mergeCell ref="C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6">
      <selection activeCell="F31" sqref="F31"/>
    </sheetView>
  </sheetViews>
  <sheetFormatPr defaultColWidth="9.140625" defaultRowHeight="12.75"/>
  <cols>
    <col min="1" max="1" width="13.7109375" style="0" customWidth="1"/>
    <col min="6" max="6" width="10.7109375" style="0" customWidth="1"/>
    <col min="7" max="7" width="11.140625" style="0" customWidth="1"/>
    <col min="10" max="10" width="9.8515625" style="0" customWidth="1"/>
    <col min="11" max="11" width="10.140625" style="0" customWidth="1"/>
    <col min="12" max="12" width="10.28125" style="0" customWidth="1"/>
  </cols>
  <sheetData>
    <row r="1" spans="1:15" ht="25.5">
      <c r="A1" s="142" t="s">
        <v>228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6"/>
      <c r="M1" s="6"/>
      <c r="N1" s="6"/>
      <c r="O1" s="6"/>
    </row>
    <row r="2" spans="1:15" ht="14.25">
      <c r="A2" s="234" t="s">
        <v>229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150"/>
      <c r="M2" s="150"/>
      <c r="N2" s="150"/>
      <c r="O2" s="151"/>
    </row>
    <row r="3" spans="1:15" ht="42">
      <c r="A3" s="144" t="s">
        <v>0</v>
      </c>
      <c r="B3" s="145" t="s">
        <v>2</v>
      </c>
      <c r="C3" s="144" t="s">
        <v>3</v>
      </c>
      <c r="D3" s="144" t="s">
        <v>4</v>
      </c>
      <c r="E3" s="144" t="s">
        <v>5</v>
      </c>
      <c r="F3" s="144" t="s">
        <v>6</v>
      </c>
      <c r="G3" s="146" t="s">
        <v>7</v>
      </c>
      <c r="H3" s="147" t="s">
        <v>243</v>
      </c>
      <c r="I3" s="146" t="s">
        <v>9</v>
      </c>
      <c r="J3" s="148" t="s">
        <v>238</v>
      </c>
      <c r="K3" s="148" t="s">
        <v>239</v>
      </c>
      <c r="L3" s="144" t="s">
        <v>10</v>
      </c>
      <c r="M3" s="149" t="s">
        <v>11</v>
      </c>
      <c r="N3" s="149" t="s">
        <v>12</v>
      </c>
      <c r="O3" s="144" t="s">
        <v>13</v>
      </c>
    </row>
    <row r="4" spans="1:15" ht="45">
      <c r="A4" s="67">
        <v>1</v>
      </c>
      <c r="B4" s="8" t="s">
        <v>29</v>
      </c>
      <c r="C4" s="9" t="s">
        <v>24</v>
      </c>
      <c r="D4" s="9" t="s">
        <v>156</v>
      </c>
      <c r="E4" s="9" t="s">
        <v>19</v>
      </c>
      <c r="F4" s="9" t="s">
        <v>150</v>
      </c>
      <c r="G4" s="9">
        <v>1080</v>
      </c>
      <c r="H4" s="49"/>
      <c r="I4" s="12"/>
      <c r="J4" s="13"/>
      <c r="K4" s="13"/>
      <c r="L4" s="108"/>
      <c r="M4" s="108"/>
      <c r="N4" s="108"/>
      <c r="O4" s="108"/>
    </row>
    <row r="5" spans="1:15" ht="45">
      <c r="A5" s="67">
        <v>2</v>
      </c>
      <c r="B5" s="15" t="s">
        <v>34</v>
      </c>
      <c r="C5" s="10" t="s">
        <v>24</v>
      </c>
      <c r="D5" s="10" t="s">
        <v>161</v>
      </c>
      <c r="E5" s="10" t="s">
        <v>19</v>
      </c>
      <c r="F5" s="10" t="s">
        <v>162</v>
      </c>
      <c r="G5" s="9">
        <v>324</v>
      </c>
      <c r="H5" s="49"/>
      <c r="I5" s="12"/>
      <c r="J5" s="13"/>
      <c r="K5" s="13"/>
      <c r="L5" s="108"/>
      <c r="M5" s="108"/>
      <c r="N5" s="108"/>
      <c r="O5" s="108"/>
    </row>
    <row r="6" spans="1:15" ht="22.5">
      <c r="A6" s="67">
        <v>3</v>
      </c>
      <c r="B6" s="15" t="s">
        <v>34</v>
      </c>
      <c r="C6" s="10" t="s">
        <v>24</v>
      </c>
      <c r="D6" s="10" t="s">
        <v>163</v>
      </c>
      <c r="E6" s="10" t="s">
        <v>19</v>
      </c>
      <c r="F6" s="10" t="s">
        <v>20</v>
      </c>
      <c r="G6" s="9">
        <f>30*36</f>
        <v>1080</v>
      </c>
      <c r="H6" s="50"/>
      <c r="I6" s="12"/>
      <c r="J6" s="13"/>
      <c r="K6" s="13"/>
      <c r="L6" s="108"/>
      <c r="M6" s="108"/>
      <c r="N6" s="108"/>
      <c r="O6" s="108"/>
    </row>
    <row r="7" spans="1:15" ht="67.5">
      <c r="A7" s="67">
        <v>4</v>
      </c>
      <c r="B7" s="15" t="s">
        <v>37</v>
      </c>
      <c r="C7" s="10" t="s">
        <v>24</v>
      </c>
      <c r="D7" s="10" t="s">
        <v>167</v>
      </c>
      <c r="E7" s="10" t="s">
        <v>44</v>
      </c>
      <c r="F7" s="10" t="s">
        <v>168</v>
      </c>
      <c r="G7" s="9">
        <v>144</v>
      </c>
      <c r="H7" s="50"/>
      <c r="I7" s="12"/>
      <c r="J7" s="13"/>
      <c r="K7" s="13"/>
      <c r="L7" s="108"/>
      <c r="M7" s="108"/>
      <c r="N7" s="108"/>
      <c r="O7" s="108"/>
    </row>
    <row r="8" spans="1:15" ht="12.75">
      <c r="A8" s="67">
        <v>5</v>
      </c>
      <c r="B8" s="15" t="s">
        <v>37</v>
      </c>
      <c r="C8" s="10" t="s">
        <v>64</v>
      </c>
      <c r="D8" s="10" t="s">
        <v>167</v>
      </c>
      <c r="E8" s="10" t="s">
        <v>19</v>
      </c>
      <c r="F8" s="10" t="s">
        <v>22</v>
      </c>
      <c r="G8" s="9">
        <v>252</v>
      </c>
      <c r="H8" s="49"/>
      <c r="I8" s="12"/>
      <c r="J8" s="13"/>
      <c r="K8" s="13"/>
      <c r="L8" s="108"/>
      <c r="M8" s="108"/>
      <c r="N8" s="108"/>
      <c r="O8" s="108"/>
    </row>
    <row r="9" spans="1:15" ht="33.75">
      <c r="A9" s="67">
        <v>6</v>
      </c>
      <c r="B9" s="15" t="s">
        <v>37</v>
      </c>
      <c r="C9" s="10" t="s">
        <v>224</v>
      </c>
      <c r="D9" s="10" t="s">
        <v>167</v>
      </c>
      <c r="E9" s="10" t="s">
        <v>19</v>
      </c>
      <c r="F9" s="10" t="s">
        <v>169</v>
      </c>
      <c r="G9" s="9">
        <v>720</v>
      </c>
      <c r="H9" s="50"/>
      <c r="I9" s="12"/>
      <c r="J9" s="13"/>
      <c r="K9" s="13"/>
      <c r="L9" s="108"/>
      <c r="M9" s="108"/>
      <c r="N9" s="108"/>
      <c r="O9" s="108"/>
    </row>
    <row r="10" spans="1:15" ht="12.75">
      <c r="A10" s="67">
        <v>7</v>
      </c>
      <c r="B10" s="8" t="s">
        <v>37</v>
      </c>
      <c r="C10" s="9" t="s">
        <v>24</v>
      </c>
      <c r="D10" s="9" t="s">
        <v>170</v>
      </c>
      <c r="E10" s="9" t="s">
        <v>44</v>
      </c>
      <c r="F10" s="9" t="s">
        <v>22</v>
      </c>
      <c r="G10" s="9">
        <v>540</v>
      </c>
      <c r="H10" s="49"/>
      <c r="I10" s="12"/>
      <c r="J10" s="13"/>
      <c r="K10" s="13"/>
      <c r="L10" s="108"/>
      <c r="M10" s="108"/>
      <c r="N10" s="108"/>
      <c r="O10" s="108"/>
    </row>
    <row r="11" spans="1:15" ht="45">
      <c r="A11" s="67">
        <v>8</v>
      </c>
      <c r="B11" s="8" t="s">
        <v>37</v>
      </c>
      <c r="C11" s="9" t="s">
        <v>24</v>
      </c>
      <c r="D11" s="9" t="s">
        <v>38</v>
      </c>
      <c r="E11" s="9" t="s">
        <v>19</v>
      </c>
      <c r="F11" s="9" t="s">
        <v>150</v>
      </c>
      <c r="G11" s="9">
        <v>504</v>
      </c>
      <c r="H11" s="49"/>
      <c r="I11" s="12"/>
      <c r="J11" s="13"/>
      <c r="K11" s="13"/>
      <c r="L11" s="108"/>
      <c r="M11" s="108"/>
      <c r="N11" s="108"/>
      <c r="O11" s="108"/>
    </row>
    <row r="12" spans="1:15" ht="12.75">
      <c r="A12" s="67">
        <v>9</v>
      </c>
      <c r="B12" s="15" t="s">
        <v>39</v>
      </c>
      <c r="C12" s="10" t="s">
        <v>175</v>
      </c>
      <c r="D12" s="10" t="s">
        <v>176</v>
      </c>
      <c r="E12" s="51" t="s">
        <v>19</v>
      </c>
      <c r="F12" s="10" t="s">
        <v>177</v>
      </c>
      <c r="G12" s="9">
        <v>144</v>
      </c>
      <c r="H12" s="49"/>
      <c r="I12" s="12"/>
      <c r="J12" s="13"/>
      <c r="K12" s="13"/>
      <c r="L12" s="108"/>
      <c r="M12" s="108"/>
      <c r="N12" s="108"/>
      <c r="O12" s="141"/>
    </row>
    <row r="13" spans="1:15" ht="15.75">
      <c r="A13" s="57" t="s">
        <v>100</v>
      </c>
      <c r="B13" s="29"/>
      <c r="C13" s="30"/>
      <c r="D13" s="30"/>
      <c r="E13" s="30"/>
      <c r="F13" s="30"/>
      <c r="G13" s="153"/>
      <c r="H13" s="154"/>
      <c r="I13" s="155"/>
      <c r="J13" s="156"/>
      <c r="K13" s="156"/>
      <c r="L13" s="143"/>
      <c r="M13" s="179"/>
      <c r="N13" s="179"/>
      <c r="O13" s="180"/>
    </row>
    <row r="14" spans="1:15" ht="101.25">
      <c r="A14" s="67">
        <v>10</v>
      </c>
      <c r="B14" s="15" t="s">
        <v>23</v>
      </c>
      <c r="C14" s="10" t="s">
        <v>107</v>
      </c>
      <c r="D14" s="10" t="s">
        <v>108</v>
      </c>
      <c r="E14" s="10" t="s">
        <v>19</v>
      </c>
      <c r="F14" s="10" t="s">
        <v>109</v>
      </c>
      <c r="G14" s="9">
        <v>480</v>
      </c>
      <c r="H14" s="11"/>
      <c r="I14" s="12"/>
      <c r="J14" s="13"/>
      <c r="K14" s="13"/>
      <c r="L14" s="158"/>
      <c r="M14" s="17"/>
      <c r="N14" s="17"/>
      <c r="O14" s="17"/>
    </row>
    <row r="15" spans="1:15" ht="90">
      <c r="A15" s="67">
        <v>11</v>
      </c>
      <c r="B15" s="8" t="s">
        <v>23</v>
      </c>
      <c r="C15" s="9" t="s">
        <v>110</v>
      </c>
      <c r="D15" s="9" t="s">
        <v>108</v>
      </c>
      <c r="E15" s="9" t="s">
        <v>19</v>
      </c>
      <c r="F15" s="9" t="s">
        <v>22</v>
      </c>
      <c r="G15" s="9">
        <v>132</v>
      </c>
      <c r="H15" s="14"/>
      <c r="I15" s="12"/>
      <c r="J15" s="13"/>
      <c r="K15" s="13"/>
      <c r="L15" s="17"/>
      <c r="M15" s="17"/>
      <c r="N15" s="17"/>
      <c r="O15" s="17"/>
    </row>
    <row r="16" spans="1:15" ht="78.75">
      <c r="A16" s="67">
        <v>12</v>
      </c>
      <c r="B16" s="15"/>
      <c r="C16" s="10" t="s">
        <v>233</v>
      </c>
      <c r="D16" s="10" t="s">
        <v>211</v>
      </c>
      <c r="E16" s="10"/>
      <c r="F16" s="10"/>
      <c r="G16" s="9">
        <v>72</v>
      </c>
      <c r="H16" s="11"/>
      <c r="I16" s="12"/>
      <c r="J16" s="13"/>
      <c r="K16" s="13"/>
      <c r="L16" s="17"/>
      <c r="M16" s="159"/>
      <c r="N16" s="159"/>
      <c r="O16" s="159"/>
    </row>
    <row r="17" spans="1:15" ht="86.25" customHeight="1">
      <c r="A17" s="23"/>
      <c r="B17" s="15"/>
      <c r="C17" s="54" t="s">
        <v>234</v>
      </c>
      <c r="D17" s="10"/>
      <c r="E17" s="10"/>
      <c r="F17" s="10"/>
      <c r="G17" s="9"/>
      <c r="H17" s="11"/>
      <c r="I17" s="12"/>
      <c r="J17" s="13"/>
      <c r="K17" s="13"/>
      <c r="L17" s="17"/>
      <c r="M17" s="159"/>
      <c r="N17" s="159"/>
      <c r="O17" s="159"/>
    </row>
    <row r="18" spans="1:15" ht="33.75">
      <c r="A18" s="67">
        <v>13</v>
      </c>
      <c r="B18" s="15" t="s">
        <v>29</v>
      </c>
      <c r="C18" s="10" t="s">
        <v>111</v>
      </c>
      <c r="D18" s="10" t="s">
        <v>231</v>
      </c>
      <c r="E18" s="10" t="s">
        <v>19</v>
      </c>
      <c r="F18" s="10" t="s">
        <v>109</v>
      </c>
      <c r="G18" s="9">
        <f>1584-108</f>
        <v>1476</v>
      </c>
      <c r="H18" s="11"/>
      <c r="I18" s="12"/>
      <c r="J18" s="13"/>
      <c r="K18" s="13"/>
      <c r="L18" s="17"/>
      <c r="M18" s="17"/>
      <c r="N18" s="17"/>
      <c r="O18" s="17"/>
    </row>
    <row r="19" spans="1:15" ht="15.75">
      <c r="A19" s="230" t="s">
        <v>97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143"/>
      <c r="M19" s="143"/>
      <c r="N19" s="143"/>
      <c r="O19" s="143"/>
    </row>
    <row r="20" spans="1:15" ht="15.75">
      <c r="A20" s="67">
        <v>14</v>
      </c>
      <c r="B20" s="15">
        <v>1</v>
      </c>
      <c r="C20" s="10" t="s">
        <v>98</v>
      </c>
      <c r="D20" s="10" t="s">
        <v>57</v>
      </c>
      <c r="E20" s="10" t="s">
        <v>57</v>
      </c>
      <c r="F20" s="10" t="s">
        <v>57</v>
      </c>
      <c r="G20" s="9">
        <f>1512-72</f>
        <v>1440</v>
      </c>
      <c r="H20" s="152"/>
      <c r="I20" s="10"/>
      <c r="J20" s="9"/>
      <c r="K20" s="160"/>
      <c r="L20" s="157"/>
      <c r="M20" s="157"/>
      <c r="N20" s="157"/>
      <c r="O20" s="157"/>
    </row>
    <row r="21" spans="9:11" ht="12.75">
      <c r="I21" s="173" t="s">
        <v>245</v>
      </c>
      <c r="J21" s="157"/>
      <c r="K21" s="157"/>
    </row>
    <row r="23" spans="1:11" ht="12.75">
      <c r="A23" s="201" t="s">
        <v>232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</row>
    <row r="24" spans="1:11" ht="34.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ht="12.75" hidden="1"/>
    <row r="26" ht="12.75" hidden="1"/>
    <row r="27" spans="7:12" ht="12.75">
      <c r="G27" s="194" t="s">
        <v>246</v>
      </c>
      <c r="H27" s="194"/>
      <c r="L27" s="195"/>
    </row>
    <row r="28" spans="1:12" ht="20.25">
      <c r="A28" s="72" t="s">
        <v>240</v>
      </c>
      <c r="G28" s="194" t="s">
        <v>247</v>
      </c>
      <c r="H28" s="194"/>
      <c r="L28" s="195"/>
    </row>
    <row r="29" spans="7:12" ht="12.75">
      <c r="G29" s="194" t="s">
        <v>248</v>
      </c>
      <c r="H29" s="194"/>
      <c r="L29" s="195"/>
    </row>
  </sheetData>
  <sheetProtection/>
  <mergeCells count="4">
    <mergeCell ref="B1:K1"/>
    <mergeCell ref="A19:K19"/>
    <mergeCell ref="A2:K2"/>
    <mergeCell ref="A23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Paulina Liszyk</cp:lastModifiedBy>
  <cp:lastPrinted>2018-03-09T10:32:53Z</cp:lastPrinted>
  <dcterms:created xsi:type="dcterms:W3CDTF">2018-01-27T10:32:12Z</dcterms:created>
  <dcterms:modified xsi:type="dcterms:W3CDTF">2018-03-21T12:04:20Z</dcterms:modified>
  <cp:category/>
  <cp:version/>
  <cp:contentType/>
  <cp:contentStatus/>
</cp:coreProperties>
</file>