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4" activeTab="0"/>
  </bookViews>
  <sheets>
    <sheet name="wycena razem" sheetId="1" r:id="rId1"/>
    <sheet name="pakiet 7" sheetId="2" r:id="rId2"/>
    <sheet name="pakiet 8" sheetId="3" r:id="rId3"/>
  </sheets>
  <definedNames>
    <definedName name="_xlnm._FilterDatabase" localSheetId="0" hidden="1">'wycena razem'!$A$2:$C$8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<sst xmlns="http://schemas.openxmlformats.org/spreadsheetml/2006/main" count="48" uniqueCount="37">
  <si>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</t>
  </si>
  <si>
    <t>Wycena USK</t>
  </si>
  <si>
    <t>nr pakietu</t>
  </si>
  <si>
    <t>netto</t>
  </si>
  <si>
    <t>brutto</t>
  </si>
  <si>
    <t>8 poz 5</t>
  </si>
  <si>
    <t>8 poz 6</t>
  </si>
  <si>
    <t>8 poz 7</t>
  </si>
  <si>
    <t>8 poz 11</t>
  </si>
  <si>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</si>
  <si>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</si>
  <si>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</si>
  <si>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</si>
  <si>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</si>
  <si>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</si>
  <si>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</si>
  <si>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</si>
  <si>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>WARTOŚĆ ZUŻYCIA NETTO</t>
  </si>
  <si>
    <t>WARTOŚĆ ZUŻYCIA BRUTTO</t>
  </si>
  <si>
    <t>szt.</t>
  </si>
  <si>
    <t>szt</t>
  </si>
  <si>
    <t>Pakiet 7   PRACOWNIA LEKU CYTOSTATYCZNEGO i ŻYWIENIA POZAJELITOWEGO</t>
  </si>
  <si>
    <t>zużycie 12m-cy</t>
  </si>
  <si>
    <t xml:space="preserve">Maska chirurgiczna typ IIR (zgodnie z norma EN14683) jednorazowa, czterowarstwowa, hypoalergiczna; efektywność filtracjimin 98%, odporna na przesiakanie (&gt;120mmHg) zawiazywana na troki, z nakladka modelujacą na nos
</t>
  </si>
  <si>
    <t xml:space="preserve">Jałowy kombinezon ochronny z kapturem przeznaczony do pracy w pomieszczeniach czystych klasy C wg GMP - środek ochrony osobistej-
- zapewniający ochronę przed przenikaniem rozpylonej cieczy (EN 468)
- zapewniający ochronę przed czastkami stałymi (EN ISO 1398-2)
- odporny na nieintensywny natrysk cieczą (EN ISO 13034 +EN 468)
- zapewniajacy ochrone w ograniczonym zakresie przed ciekłymi związkami chemicznymi
- nieemitujący zanieczyszczeń mechanicznych i chroniący przed ich emisją
- wyposażony w kaptur z dopasowującą go do twarzy gumką, wszystkie szwy oklejone taśmą, zamek błyskawiczny z przodu przykryty patką zaklejana na taśme klejacą, wyposażony w dodatkową patkę uszczelniającą podbródek, zaklejane na taśmę klejacą rękawy z petelkami do przełozenia kciuka (zapobiegajace zsuwaniu rękawów), nogawki szczelnie połaczone ze skarpetkami
- wykonany z wysokiej jakości polietylenu umozliwiajacego transfer powietrza i pary wodnej (oddychajacego) celem zapewnienia odpowiedniego komfortu termicznego podczas użytkowania (przepuszczalność powietrza ISO 5636-5 min. 20s, opór przenikania pary wodnej zgodnie z PN-EN31092 poniżej 20m2xPa/W)
- pakowany pojedynczo, dostepny w róznych rozmiarach
- spełniający normy: EN 14126 typ 4B, 5B,6B, EN14605 typ 4, EN  3982-1 typ 5, EN 13034 typ 6
- zgodny z wymaganiami dla sprzętu ochrony osobistej kategorii III, zgodnie z europejskimi przepisami.
- odporność na ścieranie materiału wg EN530- &gt;100; &lt;500 cykli
- wytrzymałość na zginanie materiału wg ISO 7854B &gt;100 000 cykli
- odporność na przekłucie wg EN 863 przynajmniej 12N
- wytrzymałość szwów wg EN ISO 13935-2 przynajmniej 75N
</t>
  </si>
  <si>
    <t>CENA BRUTTO</t>
  </si>
  <si>
    <t>Zużycie 6 m-cy</t>
  </si>
  <si>
    <t>Pak.  8 poz. 5</t>
  </si>
  <si>
    <r>
      <t>Jałowy fartuch chirurgiczny</t>
    </r>
    <r>
      <rPr>
        <sz val="10"/>
        <rFont val="Tahoma"/>
        <family val="2"/>
      </rPr>
      <t xml:space="preserve"> wzmocniony SMMMS PP o gram. podstawowej min. 40 g/mkw i wzmocnieniach o gram. min. 38g/mkw z przodu i w rękawach. Szwy ultradźwiękowe, mankiety 100% poliester, szeroka zakładka plecach. Wymaga się certyfikatu walidacji procesu sterylizacji wydanego przez zewnętrzne laboratorium certyfikowane. Rozmiary M-XXL. Zgodne z EN 13795 1-3. Pakowane z 2 ręcznikami celulozowymi. (KARDIOCHIRURGIA)</t>
    </r>
  </si>
  <si>
    <t>Pak.  8 poz. 6</t>
  </si>
  <si>
    <r>
      <t>Zestaw noworodkowy jałowy</t>
    </r>
    <r>
      <rPr>
        <sz val="10"/>
        <rFont val="Tahoma"/>
        <family val="2"/>
      </rPr>
      <t xml:space="preserve">:
1. Podkład jałowy higieniczny chłonny z pulpy celulozowej o rozmiarach 60cmx60cm.
2. Serweta z włókniny kompresowej 25 cm x 20cm 
3. Kocyk flanelowy o rozmiarach 160 cm x 75 cm 
4. Czapeczka dla noworodka o wymiarach 12 cm x 10 cm 
</t>
    </r>
  </si>
  <si>
    <t>zest.</t>
  </si>
  <si>
    <t>Pak.  8 poz. 7</t>
  </si>
  <si>
    <r>
      <t>Serweta okulistyczna</t>
    </r>
    <r>
      <rPr>
        <sz val="10"/>
        <rFont val="Tahoma"/>
        <family val="2"/>
      </rPr>
      <t xml:space="preserve"> z folią (8x10cm) chirurgiczną i zbiornikiem płynów, w rozmiarze: szer. -od 130 do 150 cm długość 150 cm </t>
    </r>
    <r>
      <rPr>
        <sz val="10"/>
        <color indexed="8"/>
        <rFont val="Tahoma"/>
        <family val="2"/>
      </rPr>
      <t xml:space="preserve">                                                                                                                                                                     Na opakowaniu muszą znajdować się m.in. 2 samoprzylepne naklejki z informacjami: indeks wyrobu, LOT, data ważności, identyfikacja wytwórcy, służące do dokumentacji medycznej.</t>
    </r>
  </si>
  <si>
    <t>Pak.  8 poz. 11</t>
  </si>
  <si>
    <r>
      <t xml:space="preserve">Maska ochronna </t>
    </r>
    <r>
      <rPr>
        <sz val="10"/>
        <rFont val="Tahoma"/>
        <family val="2"/>
      </rPr>
      <t xml:space="preserve"> z zaworem oddechowym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 zapewniająca podwójną ochronę przed drobnoustrojami chorobotwórczymi zarówno użytkownikowi jak i jego otoczeniu. środek ochrony osobistej i chrony pacjentów  Maska spełniająca standardy klasy ochrony FFP3 normy EN 149:2001 i klasy II R ,  normy EN 14683:2005 dla masek chirurgicznych. efektywność filtracji ≥ 98%, odporna na przesiąkanie; z troczkami z gumy, z nakładką modelującą na nos; (DO PRACOWNI CYTOSTATYKOW) </t>
    </r>
  </si>
  <si>
    <t>RAZEM: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</si>
</sst>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46"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5" fillId="35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164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top" wrapText="1" readingOrder="1"/>
    </xf>
    <xf numFmtId="0" fontId="8" fillId="33" borderId="0" xfId="0" applyFont="1" applyFill="1" applyAlignment="1">
      <alignment horizontal="left" vertical="top" wrapText="1" readingOrder="1"/>
    </xf>
    <xf numFmtId="0" fontId="10" fillId="35" borderId="10" xfId="0" applyFont="1" applyFill="1" applyBorder="1" applyAlignment="1">
      <alignment horizontal="left" vertical="top" wrapText="1" readingOrder="1"/>
    </xf>
    <xf numFmtId="3" fontId="10" fillId="35" borderId="10" xfId="0" applyNumberFormat="1" applyFont="1" applyFill="1" applyBorder="1" applyAlignment="1">
      <alignment horizontal="left" vertical="top" wrapText="1" readingOrder="1"/>
    </xf>
    <xf numFmtId="0" fontId="10" fillId="33" borderId="10" xfId="0" applyFont="1" applyFill="1" applyBorder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5" fillId="35" borderId="10" xfId="0" applyFont="1" applyFill="1" applyBorder="1" applyAlignment="1">
      <alignment horizontal="left" vertical="top" wrapText="1" readingOrder="1"/>
    </xf>
    <xf numFmtId="0" fontId="5" fillId="0" borderId="10" xfId="0" applyFont="1" applyBorder="1" applyAlignment="1">
      <alignment horizontal="left" vertical="top" wrapText="1" shrinkToFit="1" readingOrder="1"/>
    </xf>
    <xf numFmtId="0" fontId="8" fillId="36" borderId="10" xfId="0" applyFont="1" applyFill="1" applyBorder="1" applyAlignment="1">
      <alignment horizontal="left" vertical="top" wrapText="1" shrinkToFit="1" readingOrder="1"/>
    </xf>
    <xf numFmtId="0" fontId="11" fillId="36" borderId="10" xfId="0" applyFont="1" applyFill="1" applyBorder="1" applyAlignment="1">
      <alignment horizontal="left" vertical="top" wrapText="1" shrinkToFit="1" readingOrder="1"/>
    </xf>
    <xf numFmtId="165" fontId="8" fillId="36" borderId="10" xfId="0" applyNumberFormat="1" applyFont="1" applyFill="1" applyBorder="1" applyAlignment="1">
      <alignment horizontal="left" vertical="top" wrapText="1" shrinkToFit="1" readingOrder="1"/>
    </xf>
    <xf numFmtId="164" fontId="8" fillId="36" borderId="10" xfId="0" applyNumberFormat="1" applyFont="1" applyFill="1" applyBorder="1" applyAlignment="1">
      <alignment horizontal="left" vertical="top" wrapText="1" shrinkToFit="1" readingOrder="1"/>
    </xf>
    <xf numFmtId="164" fontId="8" fillId="33" borderId="10" xfId="0" applyNumberFormat="1" applyFont="1" applyFill="1" applyBorder="1" applyAlignment="1">
      <alignment horizontal="left" vertical="top" wrapText="1" shrinkToFit="1" readingOrder="1"/>
    </xf>
    <xf numFmtId="1" fontId="8" fillId="36" borderId="10" xfId="0" applyNumberFormat="1" applyFont="1" applyFill="1" applyBorder="1" applyAlignment="1">
      <alignment horizontal="left" vertical="top" wrapText="1" readingOrder="1"/>
    </xf>
    <xf numFmtId="0" fontId="5" fillId="0" borderId="10" xfId="0" applyFont="1" applyBorder="1" applyAlignment="1">
      <alignment horizontal="left" vertical="top" wrapText="1" readingOrder="1"/>
    </xf>
    <xf numFmtId="0" fontId="8" fillId="0" borderId="10" xfId="0" applyFont="1" applyBorder="1" applyAlignment="1">
      <alignment horizontal="left" vertical="top" wrapText="1" readingOrder="1"/>
    </xf>
    <xf numFmtId="164" fontId="8" fillId="0" borderId="10" xfId="0" applyNumberFormat="1" applyFont="1" applyBorder="1" applyAlignment="1">
      <alignment horizontal="left" vertical="top" wrapText="1" readingOrder="1"/>
    </xf>
    <xf numFmtId="164" fontId="8" fillId="33" borderId="10" xfId="0" applyNumberFormat="1" applyFont="1" applyFill="1" applyBorder="1" applyAlignment="1">
      <alignment horizontal="left" vertical="top" wrapText="1" readingOrder="1"/>
    </xf>
    <xf numFmtId="0" fontId="5" fillId="36" borderId="10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 readingOrder="1"/>
    </xf>
    <xf numFmtId="0" fontId="8" fillId="0" borderId="10" xfId="0" applyFont="1" applyBorder="1" applyAlignment="1">
      <alignment horizontal="right" wrapText="1" readingOrder="1"/>
    </xf>
    <xf numFmtId="164" fontId="8" fillId="0" borderId="10" xfId="0" applyNumberFormat="1" applyFont="1" applyBorder="1" applyAlignment="1">
      <alignment horizontal="right" wrapText="1" readingOrder="1"/>
    </xf>
    <xf numFmtId="164" fontId="8" fillId="33" borderId="10" xfId="0" applyNumberFormat="1" applyFont="1" applyFill="1" applyBorder="1" applyAlignment="1">
      <alignment horizontal="right" wrapText="1" readingOrder="1"/>
    </xf>
    <xf numFmtId="1" fontId="8" fillId="36" borderId="10" xfId="0" applyNumberFormat="1" applyFont="1" applyFill="1" applyBorder="1" applyAlignment="1">
      <alignment horizontal="right" wrapText="1" readingOrder="1"/>
    </xf>
    <xf numFmtId="0" fontId="8" fillId="35" borderId="14" xfId="0" applyFont="1" applyFill="1" applyBorder="1" applyAlignment="1">
      <alignment horizontal="left" vertical="top" wrapText="1" readingOrder="1"/>
    </xf>
    <xf numFmtId="0" fontId="8" fillId="36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left" vertical="top" wrapText="1" readingOrder="1"/>
    </xf>
    <xf numFmtId="164" fontId="8" fillId="35" borderId="10" xfId="0" applyNumberFormat="1" applyFont="1" applyFill="1" applyBorder="1" applyAlignment="1">
      <alignment horizontal="left" vertical="top" wrapText="1" readingOrder="1"/>
    </xf>
    <xf numFmtId="0" fontId="9" fillId="0" borderId="0" xfId="0" applyFont="1" applyBorder="1" applyAlignment="1">
      <alignment/>
    </xf>
    <xf numFmtId="0" fontId="5" fillId="35" borderId="10" xfId="0" applyFont="1" applyFill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9.00390625" style="1" customWidth="1"/>
    <col min="2" max="2" width="11.421875" style="1" customWidth="1"/>
    <col min="3" max="3" width="11.57421875" style="2" customWidth="1"/>
    <col min="4" max="16384" width="9.140625" style="2" customWidth="1"/>
  </cols>
  <sheetData>
    <row r="1" spans="1:3" s="6" customFormat="1" ht="36" customHeight="1">
      <c r="A1" s="3" t="s">
        <v>0</v>
      </c>
      <c r="B1" s="4" t="s">
        <v>1</v>
      </c>
      <c r="C1" s="5" t="s">
        <v>1</v>
      </c>
    </row>
    <row r="2" spans="1:3" ht="21.75" customHeight="1">
      <c r="A2" s="7" t="s">
        <v>2</v>
      </c>
      <c r="B2" s="7" t="s">
        <v>3</v>
      </c>
      <c r="C2" s="8" t="s">
        <v>4</v>
      </c>
    </row>
    <row r="3" spans="1:3" ht="12.75">
      <c r="A3" s="9">
        <v>7</v>
      </c>
      <c r="B3" s="11"/>
      <c r="C3" s="11"/>
    </row>
    <row r="4" spans="1:3" ht="12.75">
      <c r="A4" s="12" t="s">
        <v>5</v>
      </c>
      <c r="B4" s="10"/>
      <c r="C4" s="10"/>
    </row>
    <row r="5" spans="1:3" ht="12.75">
      <c r="A5" s="12" t="s">
        <v>6</v>
      </c>
      <c r="B5" s="10"/>
      <c r="C5" s="10"/>
    </row>
    <row r="6" spans="1:3" ht="12.75">
      <c r="A6" s="12" t="s">
        <v>7</v>
      </c>
      <c r="B6" s="10"/>
      <c r="C6" s="10"/>
    </row>
    <row r="7" spans="1:3" ht="12.75">
      <c r="A7" s="12" t="s">
        <v>8</v>
      </c>
      <c r="B7" s="10"/>
      <c r="C7" s="10"/>
    </row>
    <row r="8" spans="1:3" ht="12">
      <c r="A8" s="13"/>
      <c r="B8" s="14">
        <f>SUM(B3:B7)</f>
        <v>0</v>
      </c>
      <c r="C8" s="14">
        <f>SUM(C3:C7)</f>
        <v>0</v>
      </c>
    </row>
  </sheetData>
  <sheetProtection selectLockedCells="1" selectUnlockedCells="1"/>
  <autoFilter ref="A2:C8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I3" sqref="I3"/>
    </sheetView>
  </sheetViews>
  <sheetFormatPr defaultColWidth="11.57421875" defaultRowHeight="12.75"/>
  <cols>
    <col min="1" max="1" width="4.57421875" style="15" customWidth="1"/>
    <col min="2" max="2" width="71.8515625" style="15" customWidth="1"/>
    <col min="3" max="3" width="5.28125" style="15" customWidth="1"/>
    <col min="4" max="4" width="6.57421875" style="15" customWidth="1"/>
    <col min="5" max="5" width="10.421875" style="15" customWidth="1"/>
    <col min="6" max="6" width="10.57421875" style="15" customWidth="1"/>
    <col min="7" max="7" width="13.00390625" style="15" customWidth="1"/>
    <col min="8" max="8" width="14.28125" style="15" customWidth="1"/>
    <col min="9" max="9" width="9.7109375" style="15" customWidth="1"/>
    <col min="10" max="10" width="14.00390625" style="15" customWidth="1"/>
    <col min="11" max="11" width="15.8515625" style="15" customWidth="1"/>
    <col min="12" max="16384" width="11.57421875" style="15" customWidth="1"/>
  </cols>
  <sheetData>
    <row r="1" spans="1:8" ht="18.75" customHeight="1">
      <c r="A1" s="56" t="s">
        <v>21</v>
      </c>
      <c r="B1" s="56"/>
      <c r="C1" s="56"/>
      <c r="D1" s="56"/>
      <c r="E1" s="56"/>
      <c r="F1" s="56"/>
      <c r="G1" s="56"/>
      <c r="H1" s="56"/>
    </row>
    <row r="2" spans="1:11" s="18" customFormat="1" ht="21">
      <c r="A2" s="16" t="s">
        <v>9</v>
      </c>
      <c r="B2" s="16" t="s">
        <v>10</v>
      </c>
      <c r="C2" s="16" t="s">
        <v>11</v>
      </c>
      <c r="D2" s="17" t="s">
        <v>12</v>
      </c>
      <c r="E2" s="16" t="s">
        <v>13</v>
      </c>
      <c r="F2" s="16" t="s">
        <v>14</v>
      </c>
      <c r="G2" s="16" t="s">
        <v>15</v>
      </c>
      <c r="H2" s="16" t="s">
        <v>16</v>
      </c>
      <c r="I2" s="16" t="s">
        <v>22</v>
      </c>
      <c r="J2" s="16" t="s">
        <v>17</v>
      </c>
      <c r="K2" s="16" t="s">
        <v>18</v>
      </c>
    </row>
    <row r="3" spans="1:11" ht="51">
      <c r="A3" s="19">
        <v>1</v>
      </c>
      <c r="B3" s="20" t="s">
        <v>23</v>
      </c>
      <c r="C3" s="21" t="s">
        <v>20</v>
      </c>
      <c r="D3" s="24">
        <v>1000</v>
      </c>
      <c r="E3" s="22">
        <v>0</v>
      </c>
      <c r="F3" s="22">
        <f>E3*1.23</f>
        <v>0</v>
      </c>
      <c r="G3" s="22">
        <f>D3*E3</f>
        <v>0</v>
      </c>
      <c r="H3" s="22">
        <f>D3*F3</f>
        <v>0</v>
      </c>
      <c r="I3" s="24">
        <v>0</v>
      </c>
      <c r="J3" s="22">
        <f>I3*E3</f>
        <v>0</v>
      </c>
      <c r="K3" s="22">
        <f>I3*F3</f>
        <v>0</v>
      </c>
    </row>
    <row r="4" spans="1:11" ht="329.25" customHeight="1">
      <c r="A4" s="25">
        <v>2</v>
      </c>
      <c r="B4" s="26" t="s">
        <v>24</v>
      </c>
      <c r="C4" s="21" t="s">
        <v>20</v>
      </c>
      <c r="D4" s="24">
        <v>1100</v>
      </c>
      <c r="E4" s="22">
        <v>0</v>
      </c>
      <c r="F4" s="22">
        <f>E4*1.23</f>
        <v>0</v>
      </c>
      <c r="G4" s="22">
        <f>D4*E4</f>
        <v>0</v>
      </c>
      <c r="H4" s="22">
        <f>D4*F4</f>
        <v>0</v>
      </c>
      <c r="I4" s="24">
        <v>0</v>
      </c>
      <c r="J4" s="22">
        <f>I4*E4</f>
        <v>0</v>
      </c>
      <c r="K4" s="22">
        <f>I4*F4</f>
        <v>0</v>
      </c>
    </row>
    <row r="5" spans="1:11" ht="12.75">
      <c r="A5" s="57">
        <v>0</v>
      </c>
      <c r="B5" s="57"/>
      <c r="C5" s="57"/>
      <c r="D5" s="57"/>
      <c r="E5" s="57"/>
      <c r="F5" s="57"/>
      <c r="G5" s="23">
        <f>SUM(G3:G4)</f>
        <v>0</v>
      </c>
      <c r="H5" s="23">
        <f>SUM(H3:H4)</f>
        <v>0</v>
      </c>
      <c r="I5" s="27"/>
      <c r="J5" s="23">
        <f>SUM(J3:J4)</f>
        <v>0</v>
      </c>
      <c r="K5" s="23">
        <f>SUM(K3:K4)</f>
        <v>0</v>
      </c>
    </row>
  </sheetData>
  <sheetProtection selectLockedCells="1" selectUnlockedCells="1"/>
  <mergeCells count="2">
    <mergeCell ref="A1:H1"/>
    <mergeCell ref="A5:F5"/>
  </mergeCells>
  <printOptions/>
  <pageMargins left="0.7" right="0.7" top="0.75" bottom="0.75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3:L8"/>
  <sheetViews>
    <sheetView zoomScalePageLayoutView="0" workbookViewId="0" topLeftCell="A1">
      <selection activeCell="J8" sqref="J8"/>
    </sheetView>
  </sheetViews>
  <sheetFormatPr defaultColWidth="12.57421875" defaultRowHeight="12.75"/>
  <cols>
    <col min="1" max="1" width="7.8515625" style="28" customWidth="1"/>
    <col min="2" max="2" width="83.421875" style="28" customWidth="1"/>
    <col min="3" max="3" width="5.7109375" style="28" customWidth="1"/>
    <col min="4" max="4" width="8.421875" style="28" customWidth="1"/>
    <col min="5" max="5" width="9.7109375" style="28" customWidth="1"/>
    <col min="6" max="6" width="10.28125" style="28" customWidth="1"/>
    <col min="7" max="7" width="14.57421875" style="28" customWidth="1"/>
    <col min="8" max="8" width="15.8515625" style="28" customWidth="1"/>
    <col min="9" max="9" width="0" style="29" hidden="1" customWidth="1"/>
    <col min="10" max="10" width="13.140625" style="28" customWidth="1"/>
    <col min="11" max="11" width="16.28125" style="28" customWidth="1"/>
    <col min="12" max="12" width="16.7109375" style="28" customWidth="1"/>
    <col min="13" max="16384" width="12.57421875" style="28" customWidth="1"/>
  </cols>
  <sheetData>
    <row r="3" spans="1:12" s="33" customFormat="1" ht="21">
      <c r="A3" s="30" t="s">
        <v>9</v>
      </c>
      <c r="B3" s="30" t="s">
        <v>10</v>
      </c>
      <c r="C3" s="30" t="s">
        <v>11</v>
      </c>
      <c r="D3" s="31" t="s">
        <v>12</v>
      </c>
      <c r="E3" s="30" t="s">
        <v>13</v>
      </c>
      <c r="F3" s="30" t="s">
        <v>25</v>
      </c>
      <c r="G3" s="30" t="s">
        <v>15</v>
      </c>
      <c r="H3" s="30" t="s">
        <v>16</v>
      </c>
      <c r="I3" s="32" t="s">
        <v>26</v>
      </c>
      <c r="J3" s="30"/>
      <c r="K3" s="30"/>
      <c r="L3" s="30"/>
    </row>
    <row r="4" spans="1:12" ht="80.25" customHeight="1">
      <c r="A4" s="34" t="s">
        <v>27</v>
      </c>
      <c r="B4" s="35" t="s">
        <v>28</v>
      </c>
      <c r="C4" s="36" t="s">
        <v>20</v>
      </c>
      <c r="D4" s="37">
        <v>400</v>
      </c>
      <c r="E4" s="38">
        <v>0</v>
      </c>
      <c r="F4" s="39">
        <f>E4*1.08</f>
        <v>0</v>
      </c>
      <c r="G4" s="39">
        <f>D4*E4</f>
        <v>0</v>
      </c>
      <c r="H4" s="39">
        <f>D4*F4</f>
        <v>0</v>
      </c>
      <c r="I4" s="40">
        <v>252</v>
      </c>
      <c r="J4" s="41"/>
      <c r="K4" s="39"/>
      <c r="L4" s="39"/>
    </row>
    <row r="5" spans="1:12" ht="78" customHeight="1">
      <c r="A5" s="34" t="s">
        <v>29</v>
      </c>
      <c r="B5" s="42" t="s">
        <v>30</v>
      </c>
      <c r="C5" s="43" t="s">
        <v>31</v>
      </c>
      <c r="D5" s="43">
        <v>6</v>
      </c>
      <c r="E5" s="44">
        <v>0</v>
      </c>
      <c r="F5" s="44">
        <f>E5*1.08</f>
        <v>0</v>
      </c>
      <c r="G5" s="44">
        <f>D5*E5</f>
        <v>0</v>
      </c>
      <c r="H5" s="44">
        <f>D5*F5</f>
        <v>0</v>
      </c>
      <c r="I5" s="45">
        <v>5</v>
      </c>
      <c r="J5" s="41"/>
      <c r="K5" s="44"/>
      <c r="L5" s="44"/>
    </row>
    <row r="6" spans="1:12" ht="81.75" customHeight="1">
      <c r="A6" s="34" t="s">
        <v>32</v>
      </c>
      <c r="B6" s="42" t="s">
        <v>33</v>
      </c>
      <c r="C6" s="43" t="s">
        <v>20</v>
      </c>
      <c r="D6" s="43">
        <v>140</v>
      </c>
      <c r="E6" s="44">
        <v>0</v>
      </c>
      <c r="F6" s="44">
        <f>E6*1.08</f>
        <v>0</v>
      </c>
      <c r="G6" s="44">
        <f>D6*E6</f>
        <v>0</v>
      </c>
      <c r="H6" s="44">
        <f>D6*F6</f>
        <v>0</v>
      </c>
      <c r="I6" s="45">
        <v>10</v>
      </c>
      <c r="J6" s="41"/>
      <c r="K6" s="44"/>
      <c r="L6" s="44"/>
    </row>
    <row r="7" spans="1:12" ht="69" customHeight="1">
      <c r="A7" s="34" t="s">
        <v>34</v>
      </c>
      <c r="B7" s="46" t="s">
        <v>35</v>
      </c>
      <c r="C7" s="47" t="s">
        <v>19</v>
      </c>
      <c r="D7" s="48">
        <v>300</v>
      </c>
      <c r="E7" s="49">
        <v>0</v>
      </c>
      <c r="F7" s="49">
        <f>E7*1.23</f>
        <v>0</v>
      </c>
      <c r="G7" s="49">
        <f>D7*E7</f>
        <v>0</v>
      </c>
      <c r="H7" s="49">
        <f>D7*F7</f>
        <v>0</v>
      </c>
      <c r="I7" s="50">
        <v>272</v>
      </c>
      <c r="J7" s="51"/>
      <c r="K7" s="49"/>
      <c r="L7" s="49"/>
    </row>
    <row r="8" spans="2:12" ht="12.75">
      <c r="B8" s="52" t="s">
        <v>36</v>
      </c>
      <c r="C8" s="53"/>
      <c r="D8" s="54"/>
      <c r="E8" s="54"/>
      <c r="F8" s="54"/>
      <c r="G8" s="55">
        <f aca="true" t="shared" si="0" ref="G8:L8">SUM(G4:G7)</f>
        <v>0</v>
      </c>
      <c r="H8" s="55">
        <f t="shared" si="0"/>
        <v>0</v>
      </c>
      <c r="I8" s="55">
        <f t="shared" si="0"/>
        <v>539</v>
      </c>
      <c r="J8" s="55"/>
      <c r="K8" s="55"/>
      <c r="L8" s="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Krzysztof Masłowski</cp:lastModifiedBy>
  <cp:lastPrinted>2017-11-07T09:24:38Z</cp:lastPrinted>
  <dcterms:created xsi:type="dcterms:W3CDTF">2010-04-16T08:33:21Z</dcterms:created>
  <dcterms:modified xsi:type="dcterms:W3CDTF">2018-02-08T10:47:42Z</dcterms:modified>
  <cp:category/>
  <cp:version/>
  <cp:contentType/>
  <cp:contentStatus/>
  <cp:revision>5</cp:revision>
</cp:coreProperties>
</file>