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5" windowWidth="19200" windowHeight="7170" tabRatio="891" activeTab="16"/>
  </bookViews>
  <sheets>
    <sheet name="podsumowani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Arkusz5" sheetId="18" state="hidden" r:id="rId18"/>
    <sheet name="Arkusz2" sheetId="19" state="hidden" r:id="rId19"/>
    <sheet name="Arkusz1" sheetId="20" state="hidden" r:id="rId20"/>
  </sheets>
  <definedNames/>
  <calcPr fullCalcOnLoad="1"/>
</workbook>
</file>

<file path=xl/sharedStrings.xml><?xml version="1.0" encoding="utf-8"?>
<sst xmlns="http://schemas.openxmlformats.org/spreadsheetml/2006/main" count="490" uniqueCount="98">
  <si>
    <t>………………………………………………………</t>
  </si>
  <si>
    <t>pieczątka nagłówkowa Wykonawcy</t>
  </si>
  <si>
    <t>FORMULARZ ASORTYMENTOWO - CENOWY</t>
  </si>
  <si>
    <t>L.p.</t>
  </si>
  <si>
    <t xml:space="preserve">cena jedn. netto </t>
  </si>
  <si>
    <t>%  VAT</t>
  </si>
  <si>
    <t xml:space="preserve">wartość brutto słownie: </t>
  </si>
  <si>
    <t xml:space="preserve"> </t>
  </si>
  <si>
    <t xml:space="preserve">                                                                                            uprawnionej do reprezentowania Wykonawcy)                                                                                            </t>
  </si>
  <si>
    <t xml:space="preserve"> ………………………………………………………………………….</t>
  </si>
  <si>
    <t xml:space="preserve">  (podpis i pieczątka imienna osoby uprawnionej do reprezentowania Wykonawcy)</t>
  </si>
  <si>
    <t>Załącznik nr 1</t>
  </si>
  <si>
    <t>do zaproszenia</t>
  </si>
  <si>
    <t xml:space="preserve">Nazwa postępowania :  </t>
  </si>
  <si>
    <t>nazwa</t>
  </si>
  <si>
    <t>ilość urządzeń</t>
  </si>
  <si>
    <r>
      <t xml:space="preserve">wartość netto
</t>
    </r>
    <r>
      <rPr>
        <sz val="8"/>
        <rFont val="Times New Roman"/>
        <family val="1"/>
      </rPr>
      <t>(kol. 4 x kol.5)</t>
    </r>
    <r>
      <rPr>
        <sz val="9"/>
        <rFont val="Times New Roman"/>
        <family val="1"/>
      </rPr>
      <t xml:space="preserve"> </t>
    </r>
  </si>
  <si>
    <r>
      <t xml:space="preserve">cena jedn.brutto
</t>
    </r>
    <r>
      <rPr>
        <sz val="8"/>
        <rFont val="Times New Roman"/>
        <family val="1"/>
      </rPr>
      <t>(kol. 5 x kol.7)</t>
    </r>
  </si>
  <si>
    <r>
      <t xml:space="preserve">wartość brutto*
</t>
    </r>
    <r>
      <rPr>
        <sz val="8"/>
        <rFont val="Times New Roman"/>
        <family val="1"/>
      </rPr>
      <t>(kol. 4 x kol.8)</t>
    </r>
  </si>
  <si>
    <t>wartość pakietu netto</t>
  </si>
  <si>
    <t>wartość pakietu brutto</t>
  </si>
  <si>
    <t>wartość netto w euro</t>
  </si>
  <si>
    <t>SUMA</t>
  </si>
  <si>
    <t>pakiet</t>
  </si>
  <si>
    <t>nazwa pakietu</t>
  </si>
  <si>
    <t>PAKIET 1</t>
  </si>
  <si>
    <t>PAKIET 2</t>
  </si>
  <si>
    <t>PAKIET 3</t>
  </si>
  <si>
    <t>PAKIET 5</t>
  </si>
  <si>
    <t>PAKIET 8</t>
  </si>
  <si>
    <t>PAKIET 9</t>
  </si>
  <si>
    <t>PAKIET 10</t>
  </si>
  <si>
    <t>Planowana ilość w okresie 36 m-cy</t>
  </si>
  <si>
    <t>PAKIET 4</t>
  </si>
  <si>
    <t>PAKIET 6</t>
  </si>
  <si>
    <t>PAKIET 7</t>
  </si>
  <si>
    <t xml:space="preserve">*koszt przeglądu obejmuje koszty dojazdu do przeglądu lub w przypadku wysyłki sprzętu do siedziby Wykonawcy - koszt transportu, </t>
  </si>
  <si>
    <t>*koszt przeglądu obejmuje koszty dojazdu do przeglądu lub w przypadku wysyłki sprzętu do siedziby Wykonawcy - koszt transportu</t>
  </si>
  <si>
    <t>*koszt przeglądu obejmuje koszty dojazdu do przeglądu lub w przypadku wysyłki sprzętu do siedziby Wykonawcy - koszt transportu,</t>
  </si>
  <si>
    <t>PAKIET 11</t>
  </si>
  <si>
    <t>PAKIET 13</t>
  </si>
  <si>
    <t>PAKIET 14</t>
  </si>
  <si>
    <t>PAKIET 15</t>
  </si>
  <si>
    <t>Wykonanie przeglądów okresowych kardiomonitora prod. ARTEMA w okresie 36 miesięcy</t>
  </si>
  <si>
    <t>Wykonanie przeglądów okresowych kardiomonitorów prod. ASPEL w okresie 36 miesięcy</t>
  </si>
  <si>
    <t>Wykonanie przeglądów okresowych kardiomonitorów prod. BIOLIGHT w okresie 36 miesięcy</t>
  </si>
  <si>
    <t>Wykonanie przeglądów okresowych kardiomonitorów prod. CHOICE w okresie 36 miesięcy</t>
  </si>
  <si>
    <t>Wykonanie przeglądów okresowych monitora prod. EDWARDS LIFESCIENCES w okresie 36 miesięcy</t>
  </si>
  <si>
    <t>Wykonanie przeglądów okresowych kardiomonitorów prod. EMTEL w okresie 36 miesięcy</t>
  </si>
  <si>
    <t>Wykonanie przeglądów okresowych monitorów prod. HISENSE w okresie 36 miesięcy</t>
  </si>
  <si>
    <t>Wykonanie przeglądów okresowych kardiomonitorów prod. MEDICAL ECONET GmBh w okresie 36 miesięcy</t>
  </si>
  <si>
    <t>Wykonanie przeglądów okresowych monitorów prod. NIHON KOHDEN w okresie 36 miesięcy</t>
  </si>
  <si>
    <t>Wykonanie przeglądów okresowych monitorów prod. PHILIPS w okresie 36 miesięcy</t>
  </si>
  <si>
    <t>Wykonanie przeglądów okresowych monitorów prod. PULSION w okresie 36 miesięcy</t>
  </si>
  <si>
    <t>Wykonanie przeglądów okresowych kardiomonitora prod. RHESUS w okresie 36 miesięcy</t>
  </si>
  <si>
    <t>PAKIET 12</t>
  </si>
  <si>
    <t>Wykonanie przeglądów okresowych kardiomonitorów prod. S&amp;W w okresie 36 miesięcy</t>
  </si>
  <si>
    <t>Wykonanie przeglądów okresowych kardiomonitorów prod. SHENZHEN MINDRAY w okresie 36 miesięcy</t>
  </si>
  <si>
    <t>Wykonanie przeglądów okresowych monitorów prod. WELCH ALLYN w okresie 36 miesięcy</t>
  </si>
  <si>
    <t>przegląd okresowy kardiomonitora</t>
  </si>
  <si>
    <t>przegląd okresowy kardiomonitora typu: MMED 6000DP</t>
  </si>
  <si>
    <t>przegląd okresowy stacji centralnej EverPlex 4CQ</t>
  </si>
  <si>
    <t>przegląd okresowy monitora</t>
  </si>
  <si>
    <t>przegląd okresowy monitora bezdechu</t>
  </si>
  <si>
    <t>przegląd okresowy monitora typu: BIS</t>
  </si>
  <si>
    <t>przegląd okresowy stacji centralnej monitorów typu: CNS 7901K</t>
  </si>
  <si>
    <t>przegląd okresowy kardiomonitora typu: Lifescope TR, BSM-2301K</t>
  </si>
  <si>
    <t>przegląd okresowy kardiomonitora typu: Lifescope TR, BSM-6301K</t>
  </si>
  <si>
    <t>przegląd okresowy kardiomonitora typu: Lifescope TR, BSM-6501K</t>
  </si>
  <si>
    <t>przegląd okresowy kardiomonitora typu: Lifescope TR, BSM-6701 i BSM-6701K</t>
  </si>
  <si>
    <t>przegląd okresowy stacji centralnej monitorów typu: MU-971RK</t>
  </si>
  <si>
    <t>przegląd okresowy transmitera wieloparametrowego typu: ZS-940PG</t>
  </si>
  <si>
    <t>przegląd okresowy stacji centralnej typu: 865267 M3150</t>
  </si>
  <si>
    <t>przegląd okresowy modułu pomiaru temperatury</t>
  </si>
  <si>
    <t>przegląd okresowy centrali monitorowania typu: iX</t>
  </si>
  <si>
    <t>przegląd okresowy kardiomonitora typu: MP-5</t>
  </si>
  <si>
    <t>przegląd okresowy stacji centralnej monitorów typu: IntelliVue</t>
  </si>
  <si>
    <t>przegląd okresowy kardiomonitora typu: MP-30</t>
  </si>
  <si>
    <t>przegląd okresowy kardiomonitora typu: MX700</t>
  </si>
  <si>
    <t>przegląd okresowy kardiomonitora z modułem kapnografii, typu: M8002A</t>
  </si>
  <si>
    <t>przegląd okresowy kardiomonitora typu: M8003A:MP40</t>
  </si>
  <si>
    <t>przegląd okresowy kardiomonitora typu: MP50 - M8004A</t>
  </si>
  <si>
    <t>przegląd okresowy kardiomonitora typu: MX500</t>
  </si>
  <si>
    <t>przegląd okresowy kardiomonitora typu: VM6 863065</t>
  </si>
  <si>
    <t>przegląd okresowy kardiomonitora typu: VM8 863068</t>
  </si>
  <si>
    <t>przegląd okresowy kardiomonitora typu: Artema 4052</t>
  </si>
  <si>
    <t>przegląd okresowy kardiomonitora typu: Diascope 2</t>
  </si>
  <si>
    <t>przegląd okresowy kardiomonitora typu: Propaq CS</t>
  </si>
  <si>
    <t>przegląd okresowy kardiomonitora typu: Propaq CS / 242</t>
  </si>
  <si>
    <t>przegląd okresowy monitora typu: VSM 300</t>
  </si>
  <si>
    <t>przegląd okresowy monitora typu: VSM 6000</t>
  </si>
  <si>
    <t>PAKIET 16</t>
  </si>
  <si>
    <t>Wykonanie przeglądów okresowych monitorów prod. SPACELABS MEDICAL w okresie 36 miesięcy</t>
  </si>
  <si>
    <t xml:space="preserve">przegląd okresowy kardiomonitora </t>
  </si>
  <si>
    <t>przegląd okresowy stacji typu: VMV 863067</t>
  </si>
  <si>
    <t>akumulator**</t>
  </si>
  <si>
    <t>** do wymiany w przypadku stwierdzenia konieczności podczas przeglądu okresowego</t>
  </si>
  <si>
    <t>---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</si>
</sst>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i/>
      <sz val="10"/>
      <name val="Tahoma"/>
      <family val="2"/>
    </font>
    <font>
      <b/>
      <sz val="10"/>
      <name val="Tahoma"/>
      <family val="2"/>
    </font>
    <font>
      <b/>
      <sz val="14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E"/>
      <family val="2"/>
    </font>
    <font>
      <sz val="11"/>
      <color indexed="8"/>
      <name val="Calibri"/>
      <family val="2"/>
    </font>
    <font>
      <u val="single"/>
      <sz val="10"/>
      <color indexed="20"/>
      <name val="Arial CE"/>
      <family val="2"/>
    </font>
    <font>
      <sz val="9"/>
      <color indexed="8"/>
      <name val="Times New Roman"/>
      <family val="1"/>
    </font>
    <font>
      <u val="single"/>
      <sz val="10"/>
      <color theme="10"/>
      <name val="Arial CE"/>
      <family val="2"/>
    </font>
    <font>
      <sz val="11"/>
      <color theme="1"/>
      <name val="Calibri"/>
      <family val="2"/>
    </font>
    <font>
      <u val="single"/>
      <sz val="10"/>
      <color theme="11"/>
      <name val="Arial CE"/>
      <family val="2"/>
    </font>
    <font>
      <sz val="9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8" fillId="0" borderId="0">
      <alignment/>
      <protection/>
    </xf>
    <xf numFmtId="0" fontId="13" fillId="20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69">
    <xf numFmtId="0" fontId="0" fillId="0" borderId="0" xfId="0" applyAlignment="1">
      <alignment/>
    </xf>
    <xf numFmtId="0" fontId="19" fillId="0" borderId="0" xfId="52" applyFont="1">
      <alignment/>
      <protection/>
    </xf>
    <xf numFmtId="0" fontId="20" fillId="0" borderId="0" xfId="52" applyFont="1" applyAlignment="1">
      <alignment horizontal="center"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right"/>
      <protection/>
    </xf>
    <xf numFmtId="0" fontId="21" fillId="0" borderId="0" xfId="52" applyFont="1" applyAlignment="1">
      <alignment horizontal="right"/>
      <protection/>
    </xf>
    <xf numFmtId="0" fontId="22" fillId="0" borderId="0" xfId="52" applyFont="1" applyAlignment="1">
      <alignment horizontal="center"/>
      <protection/>
    </xf>
    <xf numFmtId="0" fontId="20" fillId="0" borderId="0" xfId="0" applyFont="1" applyAlignment="1">
      <alignment horizontal="right"/>
    </xf>
    <xf numFmtId="0" fontId="19" fillId="0" borderId="0" xfId="52" applyFont="1" applyAlignment="1">
      <alignment horizontal="right"/>
      <protection/>
    </xf>
    <xf numFmtId="0" fontId="23" fillId="0" borderId="0" xfId="52" applyFont="1" applyAlignment="1">
      <alignment horizontal="right"/>
      <protection/>
    </xf>
    <xf numFmtId="0" fontId="24" fillId="0" borderId="0" xfId="52" applyFont="1" applyAlignment="1">
      <alignment horizontal="right"/>
      <protection/>
    </xf>
    <xf numFmtId="0" fontId="24" fillId="0" borderId="0" xfId="52" applyFont="1">
      <alignment/>
      <protection/>
    </xf>
    <xf numFmtId="0" fontId="20" fillId="0" borderId="0" xfId="52" applyFont="1" applyAlignment="1">
      <alignment/>
      <protection/>
    </xf>
    <xf numFmtId="0" fontId="19" fillId="0" borderId="0" xfId="52" applyFont="1" applyBorder="1">
      <alignment/>
      <protection/>
    </xf>
    <xf numFmtId="0" fontId="25" fillId="0" borderId="0" xfId="52" applyFont="1" applyAlignment="1">
      <alignment horizontal="center" vertical="center"/>
      <protection/>
    </xf>
    <xf numFmtId="0" fontId="26" fillId="0" borderId="0" xfId="52" applyFont="1" applyAlignment="1">
      <alignment horizontal="center"/>
      <protection/>
    </xf>
    <xf numFmtId="0" fontId="27" fillId="0" borderId="0" xfId="52" applyFont="1" applyAlignment="1">
      <alignment horizontal="center"/>
      <protection/>
    </xf>
    <xf numFmtId="164" fontId="20" fillId="0" borderId="0" xfId="52" applyNumberFormat="1" applyFont="1">
      <alignment/>
      <protection/>
    </xf>
    <xf numFmtId="0" fontId="20" fillId="0" borderId="0" xfId="52" applyFont="1" applyAlignment="1">
      <alignment horizontal="left" wrapText="1"/>
      <protection/>
    </xf>
    <xf numFmtId="0" fontId="20" fillId="0" borderId="0" xfId="52" applyFont="1" applyAlignment="1">
      <alignment horizontal="right" wrapText="1"/>
      <protection/>
    </xf>
    <xf numFmtId="0" fontId="20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9" fillId="0" borderId="0" xfId="52" applyFont="1" applyAlignment="1">
      <alignment horizontal="center"/>
      <protection/>
    </xf>
    <xf numFmtId="0" fontId="19" fillId="0" borderId="0" xfId="0" applyFont="1" applyAlignment="1">
      <alignment horizontal="justify" vertical="center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/>
    </xf>
    <xf numFmtId="0" fontId="25" fillId="0" borderId="10" xfId="52" applyFont="1" applyFill="1" applyBorder="1" applyAlignment="1">
      <alignment horizontal="center" vertical="center"/>
      <protection/>
    </xf>
    <xf numFmtId="0" fontId="25" fillId="0" borderId="10" xfId="52" applyFont="1" applyFill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31" fillId="0" borderId="10" xfId="52" applyFont="1" applyFill="1" applyBorder="1" applyAlignment="1">
      <alignment horizontal="center"/>
      <protection/>
    </xf>
    <xf numFmtId="0" fontId="31" fillId="0" borderId="11" xfId="52" applyFont="1" applyFill="1" applyBorder="1" applyAlignment="1">
      <alignment horizontal="center" wrapText="1"/>
      <protection/>
    </xf>
    <xf numFmtId="0" fontId="31" fillId="0" borderId="11" xfId="52" applyFont="1" applyFill="1" applyBorder="1" applyAlignment="1">
      <alignment horizontal="center"/>
      <protection/>
    </xf>
    <xf numFmtId="0" fontId="31" fillId="0" borderId="10" xfId="52" applyFont="1" applyFill="1" applyBorder="1" applyAlignment="1">
      <alignment horizontal="center" wrapText="1"/>
      <protection/>
    </xf>
    <xf numFmtId="0" fontId="31" fillId="0" borderId="12" xfId="52" applyFont="1" applyFill="1" applyBorder="1" applyAlignment="1">
      <alignment horizontal="center"/>
      <protection/>
    </xf>
    <xf numFmtId="4" fontId="31" fillId="0" borderId="13" xfId="52" applyNumberFormat="1" applyFont="1" applyFill="1" applyBorder="1" applyAlignment="1">
      <alignment horizontal="center"/>
      <protection/>
    </xf>
    <xf numFmtId="4" fontId="31" fillId="0" borderId="10" xfId="52" applyNumberFormat="1" applyFont="1" applyFill="1" applyBorder="1" applyAlignment="1">
      <alignment horizontal="center" wrapText="1"/>
      <protection/>
    </xf>
    <xf numFmtId="4" fontId="31" fillId="0" borderId="10" xfId="52" applyNumberFormat="1" applyFont="1" applyFill="1" applyBorder="1" applyAlignment="1">
      <alignment horizontal="center"/>
      <protection/>
    </xf>
    <xf numFmtId="0" fontId="25" fillId="0" borderId="0" xfId="52" applyFont="1">
      <alignment/>
      <protection/>
    </xf>
    <xf numFmtId="164" fontId="25" fillId="0" borderId="14" xfId="52" applyNumberFormat="1" applyFont="1" applyBorder="1">
      <alignment/>
      <protection/>
    </xf>
    <xf numFmtId="164" fontId="25" fillId="0" borderId="0" xfId="52" applyNumberFormat="1" applyFont="1">
      <alignment/>
      <protection/>
    </xf>
    <xf numFmtId="0" fontId="31" fillId="0" borderId="13" xfId="52" applyFont="1" applyFill="1" applyBorder="1" applyAlignment="1">
      <alignment horizontal="center"/>
      <protection/>
    </xf>
    <xf numFmtId="0" fontId="25" fillId="0" borderId="10" xfId="0" applyFont="1" applyBorder="1" applyAlignment="1">
      <alignment horizontal="center"/>
    </xf>
    <xf numFmtId="0" fontId="20" fillId="0" borderId="10" xfId="52" applyFont="1" applyBorder="1" applyAlignment="1">
      <alignment horizontal="center" wrapText="1"/>
      <protection/>
    </xf>
    <xf numFmtId="0" fontId="19" fillId="0" borderId="10" xfId="52" applyFont="1" applyBorder="1" applyAlignment="1">
      <alignment wrapText="1"/>
      <protection/>
    </xf>
    <xf numFmtId="4" fontId="19" fillId="0" borderId="10" xfId="52" applyNumberFormat="1" applyFont="1" applyBorder="1" applyAlignment="1">
      <alignment wrapText="1"/>
      <protection/>
    </xf>
    <xf numFmtId="0" fontId="19" fillId="0" borderId="0" xfId="52" applyFont="1" applyAlignment="1">
      <alignment wrapText="1"/>
      <protection/>
    </xf>
    <xf numFmtId="2" fontId="25" fillId="0" borderId="0" xfId="0" applyNumberFormat="1" applyFont="1" applyFill="1" applyAlignment="1">
      <alignment horizontal="justify" vertical="center" wrapText="1"/>
    </xf>
    <xf numFmtId="4" fontId="32" fillId="0" borderId="10" xfId="52" applyNumberFormat="1" applyFont="1" applyBorder="1" applyAlignment="1">
      <alignment wrapText="1"/>
      <protection/>
    </xf>
    <xf numFmtId="4" fontId="32" fillId="24" borderId="10" xfId="52" applyNumberFormat="1" applyFont="1" applyFill="1" applyBorder="1" applyAlignment="1">
      <alignment wrapText="1"/>
      <protection/>
    </xf>
    <xf numFmtId="0" fontId="25" fillId="0" borderId="10" xfId="52" applyFont="1" applyFill="1" applyBorder="1" applyAlignment="1">
      <alignment horizontal="left" wrapText="1"/>
      <protection/>
    </xf>
    <xf numFmtId="0" fontId="25" fillId="0" borderId="13" xfId="52" applyFont="1" applyFill="1" applyBorder="1" applyAlignment="1">
      <alignment horizontal="center"/>
      <protection/>
    </xf>
    <xf numFmtId="0" fontId="25" fillId="0" borderId="10" xfId="52" applyFont="1" applyFill="1" applyBorder="1" applyAlignment="1">
      <alignment horizontal="center" wrapText="1"/>
      <protection/>
    </xf>
    <xf numFmtId="0" fontId="25" fillId="0" borderId="10" xfId="52" applyFont="1" applyFill="1" applyBorder="1" applyAlignment="1">
      <alignment horizontal="center"/>
      <protection/>
    </xf>
    <xf numFmtId="4" fontId="25" fillId="0" borderId="10" xfId="52" applyNumberFormat="1" applyFont="1" applyFill="1" applyBorder="1" applyAlignment="1">
      <alignment horizontal="center" wrapText="1"/>
      <protection/>
    </xf>
    <xf numFmtId="4" fontId="25" fillId="0" borderId="10" xfId="52" applyNumberFormat="1" applyFont="1" applyFill="1" applyBorder="1" applyAlignment="1">
      <alignment horizontal="center"/>
      <protection/>
    </xf>
    <xf numFmtId="0" fontId="31" fillId="0" borderId="10" xfId="52" applyFont="1" applyFill="1" applyBorder="1" applyAlignment="1" quotePrefix="1">
      <alignment horizontal="center"/>
      <protection/>
    </xf>
    <xf numFmtId="4" fontId="19" fillId="0" borderId="10" xfId="52" applyNumberFormat="1" applyFont="1" applyFill="1" applyBorder="1" applyAlignment="1">
      <alignment wrapText="1"/>
      <protection/>
    </xf>
    <xf numFmtId="0" fontId="32" fillId="0" borderId="12" xfId="52" applyFont="1" applyBorder="1" applyAlignment="1">
      <alignment horizontal="right" wrapText="1"/>
      <protection/>
    </xf>
    <xf numFmtId="0" fontId="32" fillId="0" borderId="13" xfId="52" applyFont="1" applyBorder="1" applyAlignment="1">
      <alignment horizontal="right" wrapText="1"/>
      <protection/>
    </xf>
    <xf numFmtId="0" fontId="23" fillId="0" borderId="0" xfId="52" applyFont="1" applyAlignment="1">
      <alignment horizontal="center" wrapText="1"/>
      <protection/>
    </xf>
    <xf numFmtId="0" fontId="20" fillId="0" borderId="0" xfId="52" applyFont="1" applyAlignment="1">
      <alignment horizontal="center" wrapText="1"/>
      <protection/>
    </xf>
    <xf numFmtId="0" fontId="22" fillId="0" borderId="0" xfId="52" applyFont="1" applyAlignment="1">
      <alignment horizontal="center" wrapText="1"/>
      <protection/>
    </xf>
    <xf numFmtId="0" fontId="23" fillId="0" borderId="0" xfId="52" applyFont="1" applyBorder="1" applyAlignment="1">
      <alignment horizontal="center"/>
      <protection/>
    </xf>
    <xf numFmtId="0" fontId="23" fillId="0" borderId="0" xfId="52" applyFont="1" applyBorder="1" applyAlignment="1">
      <alignment horizontal="left" wrapText="1"/>
      <protection/>
    </xf>
    <xf numFmtId="2" fontId="25" fillId="0" borderId="0" xfId="0" applyNumberFormat="1" applyFont="1" applyFill="1" applyAlignment="1">
      <alignment horizontal="justify" vertical="center" wrapText="1"/>
    </xf>
    <xf numFmtId="0" fontId="19" fillId="0" borderId="0" xfId="0" applyFont="1" applyAlignment="1">
      <alignment horizontal="left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">
      <selection activeCell="C19" sqref="C19"/>
    </sheetView>
  </sheetViews>
  <sheetFormatPr defaultColWidth="9.00390625" defaultRowHeight="12" customHeight="1"/>
  <cols>
    <col min="1" max="1" width="5.875" style="48" bestFit="1" customWidth="1"/>
    <col min="2" max="2" width="72.75390625" style="48" bestFit="1" customWidth="1"/>
    <col min="3" max="3" width="11.875" style="48" customWidth="1"/>
    <col min="4" max="4" width="13.375" style="48" customWidth="1"/>
    <col min="5" max="5" width="12.625" style="48" customWidth="1"/>
    <col min="6" max="16384" width="9.125" style="1" customWidth="1"/>
  </cols>
  <sheetData>
    <row r="1" spans="1:5" s="16" customFormat="1" ht="25.5">
      <c r="A1" s="45" t="s">
        <v>23</v>
      </c>
      <c r="B1" s="45" t="s">
        <v>24</v>
      </c>
      <c r="C1" s="45" t="s">
        <v>19</v>
      </c>
      <c r="D1" s="45" t="s">
        <v>20</v>
      </c>
      <c r="E1" s="45" t="s">
        <v>21</v>
      </c>
    </row>
    <row r="2" spans="1:5" ht="12.75">
      <c r="A2" s="46">
        <v>1</v>
      </c>
      <c r="B2" s="46" t="str">
        <f>1!C2</f>
        <v>Wykonanie przeglądów okresowych kardiomonitora prod. ARTEMA w okresie 36 miesięcy</v>
      </c>
      <c r="C2" s="47">
        <v>0</v>
      </c>
      <c r="D2" s="47">
        <f aca="true" t="shared" si="0" ref="D2:D7">C2*1.23</f>
        <v>0</v>
      </c>
      <c r="E2" s="47">
        <f>C2/4.1749</f>
        <v>0</v>
      </c>
    </row>
    <row r="3" spans="1:5" ht="12.75">
      <c r="A3" s="46">
        <v>2</v>
      </c>
      <c r="B3" s="46" t="str">
        <f>2!C2</f>
        <v>Wykonanie przeglądów okresowych kardiomonitorów prod. ASPEL w okresie 36 miesięcy</v>
      </c>
      <c r="C3" s="47">
        <v>0</v>
      </c>
      <c r="D3" s="47">
        <f t="shared" si="0"/>
        <v>0</v>
      </c>
      <c r="E3" s="47">
        <f aca="true" t="shared" si="1" ref="E3:E15">C3/4.1749</f>
        <v>0</v>
      </c>
    </row>
    <row r="4" spans="1:5" ht="25.5">
      <c r="A4" s="46">
        <v>3</v>
      </c>
      <c r="B4" s="46" t="str">
        <f>3!C2</f>
        <v>Wykonanie przeglądów okresowych kardiomonitorów prod. BIOLIGHT w okresie 36 miesięcy</v>
      </c>
      <c r="C4" s="47">
        <v>0</v>
      </c>
      <c r="D4" s="47">
        <f t="shared" si="0"/>
        <v>0</v>
      </c>
      <c r="E4" s="47">
        <f t="shared" si="1"/>
        <v>0</v>
      </c>
    </row>
    <row r="5" spans="1:5" ht="12.75">
      <c r="A5" s="46">
        <v>4</v>
      </c>
      <c r="B5" s="46" t="str">
        <f>4!C2</f>
        <v>Wykonanie przeglądów okresowych kardiomonitorów prod. CHOICE w okresie 36 miesięcy</v>
      </c>
      <c r="C5" s="47">
        <v>0</v>
      </c>
      <c r="D5" s="47">
        <f t="shared" si="0"/>
        <v>0</v>
      </c>
      <c r="E5" s="47">
        <f>C5/4.1749</f>
        <v>0</v>
      </c>
    </row>
    <row r="6" spans="1:5" ht="25.5">
      <c r="A6" s="46">
        <v>5</v>
      </c>
      <c r="B6" s="46" t="str">
        <f>5!C2</f>
        <v>Wykonanie przeglądów okresowych monitora prod. EDWARDS LIFESCIENCES w okresie 36 miesięcy</v>
      </c>
      <c r="C6" s="47">
        <v>0</v>
      </c>
      <c r="D6" s="47">
        <f t="shared" si="0"/>
        <v>0</v>
      </c>
      <c r="E6" s="47">
        <f>C6/4.1749</f>
        <v>0</v>
      </c>
    </row>
    <row r="7" spans="1:5" ht="12.75">
      <c r="A7" s="46">
        <v>6</v>
      </c>
      <c r="B7" s="46" t="str">
        <f>6!C2</f>
        <v>Wykonanie przeglądów okresowych kardiomonitorów prod. EMTEL w okresie 36 miesięcy</v>
      </c>
      <c r="C7" s="47">
        <v>0</v>
      </c>
      <c r="D7" s="47">
        <f t="shared" si="0"/>
        <v>0</v>
      </c>
      <c r="E7" s="47">
        <f>C7/4.1749</f>
        <v>0</v>
      </c>
    </row>
    <row r="8" spans="1:5" ht="12.75">
      <c r="A8" s="46">
        <v>7</v>
      </c>
      <c r="B8" s="46" t="str">
        <f>7!C2</f>
        <v>Wykonanie przeglądów okresowych monitorów prod. HISENSE w okresie 36 miesięcy</v>
      </c>
      <c r="C8" s="47">
        <v>0</v>
      </c>
      <c r="D8" s="47">
        <f aca="true" t="shared" si="2" ref="D8:D15">C8*1.23</f>
        <v>0</v>
      </c>
      <c r="E8" s="47">
        <f t="shared" si="1"/>
        <v>0</v>
      </c>
    </row>
    <row r="9" spans="1:5" ht="25.5">
      <c r="A9" s="46">
        <v>8</v>
      </c>
      <c r="B9" s="46" t="str">
        <f>8!C2</f>
        <v>Wykonanie przeglądów okresowych kardiomonitorów prod. MEDICAL ECONET GmBh w okresie 36 miesięcy</v>
      </c>
      <c r="C9" s="59">
        <v>0</v>
      </c>
      <c r="D9" s="59">
        <f t="shared" si="2"/>
        <v>0</v>
      </c>
      <c r="E9" s="59">
        <f t="shared" si="1"/>
        <v>0</v>
      </c>
    </row>
    <row r="10" spans="1:5" ht="13.5" customHeight="1">
      <c r="A10" s="46">
        <v>9</v>
      </c>
      <c r="B10" s="46" t="str">
        <f>9!C2</f>
        <v>Wykonanie przeglądów okresowych monitorów prod. NIHON KOHDEN w okresie 36 miesięcy</v>
      </c>
      <c r="C10" s="47">
        <v>0</v>
      </c>
      <c r="D10" s="47">
        <f t="shared" si="2"/>
        <v>0</v>
      </c>
      <c r="E10" s="47">
        <f t="shared" si="1"/>
        <v>0</v>
      </c>
    </row>
    <row r="11" spans="1:5" ht="12.75">
      <c r="A11" s="46">
        <v>10</v>
      </c>
      <c r="B11" s="46" t="str">
        <f>'10'!C2</f>
        <v>Wykonanie przeglądów okresowych monitorów prod. PHILIPS w okresie 36 miesięcy</v>
      </c>
      <c r="C11" s="47">
        <v>0</v>
      </c>
      <c r="D11" s="47">
        <f t="shared" si="2"/>
        <v>0</v>
      </c>
      <c r="E11" s="47">
        <f t="shared" si="1"/>
        <v>0</v>
      </c>
    </row>
    <row r="12" spans="1:5" ht="12.75">
      <c r="A12" s="46">
        <v>11</v>
      </c>
      <c r="B12" s="46" t="str">
        <f>'11'!C2</f>
        <v>Wykonanie przeglądów okresowych monitorów prod. PULSION w okresie 36 miesięcy</v>
      </c>
      <c r="C12" s="47">
        <v>0</v>
      </c>
      <c r="D12" s="47">
        <f t="shared" si="2"/>
        <v>0</v>
      </c>
      <c r="E12" s="47">
        <f t="shared" si="1"/>
        <v>0</v>
      </c>
    </row>
    <row r="13" spans="1:5" ht="12.75">
      <c r="A13" s="46">
        <v>12</v>
      </c>
      <c r="B13" s="46" t="str">
        <f>'12'!C2</f>
        <v>Wykonanie przeglądów okresowych kardiomonitora prod. RHESUS w okresie 36 miesięcy</v>
      </c>
      <c r="C13" s="47">
        <v>0</v>
      </c>
      <c r="D13" s="47">
        <f t="shared" si="2"/>
        <v>0</v>
      </c>
      <c r="E13" s="47">
        <f t="shared" si="1"/>
        <v>0</v>
      </c>
    </row>
    <row r="14" spans="1:5" ht="12.75">
      <c r="A14" s="46">
        <v>13</v>
      </c>
      <c r="B14" s="46" t="str">
        <f>'13'!C2</f>
        <v>Wykonanie przeglądów okresowych kardiomonitorów prod. S&amp;W w okresie 36 miesięcy</v>
      </c>
      <c r="C14" s="47">
        <v>0</v>
      </c>
      <c r="D14" s="47">
        <f t="shared" si="2"/>
        <v>0</v>
      </c>
      <c r="E14" s="47">
        <f t="shared" si="1"/>
        <v>0</v>
      </c>
    </row>
    <row r="15" spans="1:5" ht="25.5">
      <c r="A15" s="46">
        <v>14</v>
      </c>
      <c r="B15" s="46" t="str">
        <f>'14'!C2</f>
        <v>Wykonanie przeglądów okresowych kardiomonitorów prod. SHENZHEN MINDRAY w okresie 36 miesięcy</v>
      </c>
      <c r="C15" s="47">
        <v>0</v>
      </c>
      <c r="D15" s="47">
        <f t="shared" si="2"/>
        <v>0</v>
      </c>
      <c r="E15" s="47">
        <f t="shared" si="1"/>
        <v>0</v>
      </c>
    </row>
    <row r="16" spans="1:5" ht="25.5">
      <c r="A16" s="46">
        <v>15</v>
      </c>
      <c r="B16" s="46" t="str">
        <f>'15'!C2</f>
        <v>Wykonanie przeglądów okresowych monitorów prod. WELCH ALLYN w okresie 36 miesięcy</v>
      </c>
      <c r="C16" s="47">
        <v>0</v>
      </c>
      <c r="D16" s="47">
        <f>C16*1.23</f>
        <v>0</v>
      </c>
      <c r="E16" s="47">
        <f>C16/4.1749</f>
        <v>0</v>
      </c>
    </row>
    <row r="17" spans="1:5" ht="25.5">
      <c r="A17" s="46">
        <v>16</v>
      </c>
      <c r="B17" s="46" t="str">
        <f>'16'!C2</f>
        <v>Wykonanie przeglądów okresowych monitorów prod. SPACELABS MEDICAL w okresie 36 miesięcy</v>
      </c>
      <c r="C17" s="47">
        <v>0</v>
      </c>
      <c r="D17" s="47">
        <f>C17*1.23</f>
        <v>0</v>
      </c>
      <c r="E17" s="47">
        <f>C17/4.1749</f>
        <v>0</v>
      </c>
    </row>
    <row r="18" spans="1:5" ht="12" customHeight="1">
      <c r="A18" s="60" t="s">
        <v>22</v>
      </c>
      <c r="B18" s="61"/>
      <c r="C18" s="50">
        <v>0</v>
      </c>
      <c r="D18" s="50">
        <f>SUM(D2:D17)</f>
        <v>0</v>
      </c>
      <c r="E18" s="51">
        <f>C18/4.1749</f>
        <v>0</v>
      </c>
    </row>
  </sheetData>
  <sheetProtection selectLockedCells="1" selectUnlockedCells="1"/>
  <mergeCells count="1">
    <mergeCell ref="A18:B18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">
      <selection activeCell="D21" sqref="D21"/>
    </sheetView>
  </sheetViews>
  <sheetFormatPr defaultColWidth="9.00390625" defaultRowHeight="12" customHeight="1"/>
  <cols>
    <col min="1" max="1" width="3.875" style="1" customWidth="1"/>
    <col min="2" max="2" width="58.875" style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62" t="s">
        <v>30</v>
      </c>
      <c r="D1" s="63"/>
      <c r="E1" s="63"/>
      <c r="F1" s="63"/>
      <c r="G1" s="63"/>
      <c r="H1" s="63"/>
      <c r="I1" s="63"/>
      <c r="J1" s="4" t="s">
        <v>11</v>
      </c>
      <c r="K1" s="5"/>
    </row>
    <row r="2" spans="1:11" ht="28.5" customHeight="1">
      <c r="A2" s="2"/>
      <c r="B2" s="6" t="s">
        <v>1</v>
      </c>
      <c r="C2" s="63" t="s">
        <v>51</v>
      </c>
      <c r="D2" s="63"/>
      <c r="E2" s="63"/>
      <c r="F2" s="63"/>
      <c r="G2" s="63"/>
      <c r="H2" s="63"/>
      <c r="I2" s="63"/>
      <c r="J2" s="7" t="s">
        <v>12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5" t="s">
        <v>2</v>
      </c>
      <c r="B5" s="65"/>
      <c r="C5" s="65"/>
      <c r="D5" s="65"/>
      <c r="E5" s="65"/>
      <c r="F5" s="65"/>
      <c r="G5" s="65"/>
      <c r="H5" s="65"/>
      <c r="I5" s="65"/>
      <c r="J5" s="9"/>
      <c r="K5" s="10"/>
    </row>
    <row r="6" spans="1:11" ht="18.75" customHeight="1">
      <c r="A6" s="66" t="s">
        <v>13</v>
      </c>
      <c r="B6" s="66"/>
      <c r="C6" s="66"/>
      <c r="D6" s="66"/>
      <c r="E6" s="66"/>
      <c r="F6" s="66"/>
      <c r="G6" s="66"/>
      <c r="H6" s="66"/>
      <c r="I6" s="66"/>
      <c r="J6" s="12"/>
      <c r="K6" s="13"/>
    </row>
    <row r="7" spans="1:9" s="14" customFormat="1" ht="41.25" customHeight="1">
      <c r="A7" s="29" t="s">
        <v>3</v>
      </c>
      <c r="B7" s="30" t="s">
        <v>14</v>
      </c>
      <c r="C7" s="30" t="s">
        <v>15</v>
      </c>
      <c r="D7" s="30" t="s">
        <v>32</v>
      </c>
      <c r="E7" s="30" t="s">
        <v>4</v>
      </c>
      <c r="F7" s="30" t="s">
        <v>16</v>
      </c>
      <c r="G7" s="31" t="s">
        <v>5</v>
      </c>
      <c r="H7" s="30" t="s">
        <v>17</v>
      </c>
      <c r="I7" s="30" t="s">
        <v>18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12">
      <c r="A9" s="36">
        <v>1</v>
      </c>
      <c r="B9" s="27" t="s">
        <v>64</v>
      </c>
      <c r="C9" s="34">
        <v>4</v>
      </c>
      <c r="D9" s="33">
        <f>C9*3</f>
        <v>12</v>
      </c>
      <c r="E9" s="43">
        <v>0</v>
      </c>
      <c r="F9" s="38">
        <f aca="true" t="shared" si="0" ref="F9:F15">D9*E9</f>
        <v>0</v>
      </c>
      <c r="G9" s="32">
        <v>23</v>
      </c>
      <c r="H9" s="38">
        <f aca="true" t="shared" si="1" ref="H9:H15">E9*1.23</f>
        <v>0</v>
      </c>
      <c r="I9" s="39">
        <f aca="true" t="shared" si="2" ref="I9:I15">H9*D9</f>
        <v>0</v>
      </c>
    </row>
    <row r="10" spans="1:9" s="15" customFormat="1" ht="12">
      <c r="A10" s="36">
        <v>2</v>
      </c>
      <c r="B10" s="27" t="s">
        <v>65</v>
      </c>
      <c r="C10" s="34">
        <v>1</v>
      </c>
      <c r="D10" s="33">
        <f aca="true" t="shared" si="3" ref="D10:D16">C10*3</f>
        <v>3</v>
      </c>
      <c r="E10" s="43">
        <v>0</v>
      </c>
      <c r="F10" s="38">
        <f t="shared" si="0"/>
        <v>0</v>
      </c>
      <c r="G10" s="32">
        <v>23</v>
      </c>
      <c r="H10" s="38">
        <f t="shared" si="1"/>
        <v>0</v>
      </c>
      <c r="I10" s="39">
        <f t="shared" si="2"/>
        <v>0</v>
      </c>
    </row>
    <row r="11" spans="1:9" s="15" customFormat="1" ht="12">
      <c r="A11" s="36">
        <v>3</v>
      </c>
      <c r="B11" s="27" t="s">
        <v>66</v>
      </c>
      <c r="C11" s="34">
        <v>2</v>
      </c>
      <c r="D11" s="33">
        <f t="shared" si="3"/>
        <v>6</v>
      </c>
      <c r="E11" s="43">
        <v>0</v>
      </c>
      <c r="F11" s="38">
        <f t="shared" si="0"/>
        <v>0</v>
      </c>
      <c r="G11" s="32">
        <v>23</v>
      </c>
      <c r="H11" s="38">
        <f t="shared" si="1"/>
        <v>0</v>
      </c>
      <c r="I11" s="39">
        <f t="shared" si="2"/>
        <v>0</v>
      </c>
    </row>
    <row r="12" spans="1:9" s="15" customFormat="1" ht="12">
      <c r="A12" s="36">
        <v>4</v>
      </c>
      <c r="B12" s="27" t="s">
        <v>67</v>
      </c>
      <c r="C12" s="34">
        <v>2</v>
      </c>
      <c r="D12" s="33">
        <f t="shared" si="3"/>
        <v>6</v>
      </c>
      <c r="E12" s="43">
        <v>0</v>
      </c>
      <c r="F12" s="38">
        <f t="shared" si="0"/>
        <v>0</v>
      </c>
      <c r="G12" s="32">
        <v>23</v>
      </c>
      <c r="H12" s="38">
        <f t="shared" si="1"/>
        <v>0</v>
      </c>
      <c r="I12" s="39">
        <f t="shared" si="2"/>
        <v>0</v>
      </c>
    </row>
    <row r="13" spans="1:9" s="15" customFormat="1" ht="12">
      <c r="A13" s="36">
        <v>5</v>
      </c>
      <c r="B13" s="27" t="s">
        <v>68</v>
      </c>
      <c r="C13" s="34">
        <v>7</v>
      </c>
      <c r="D13" s="33">
        <f t="shared" si="3"/>
        <v>21</v>
      </c>
      <c r="E13" s="43">
        <v>0</v>
      </c>
      <c r="F13" s="38">
        <f t="shared" si="0"/>
        <v>0</v>
      </c>
      <c r="G13" s="32">
        <v>23</v>
      </c>
      <c r="H13" s="38">
        <f t="shared" si="1"/>
        <v>0</v>
      </c>
      <c r="I13" s="39">
        <f t="shared" si="2"/>
        <v>0</v>
      </c>
    </row>
    <row r="14" spans="1:9" s="15" customFormat="1" ht="24">
      <c r="A14" s="36">
        <v>6</v>
      </c>
      <c r="B14" s="27" t="s">
        <v>69</v>
      </c>
      <c r="C14" s="34">
        <v>32</v>
      </c>
      <c r="D14" s="33">
        <f t="shared" si="3"/>
        <v>96</v>
      </c>
      <c r="E14" s="43">
        <v>0</v>
      </c>
      <c r="F14" s="38">
        <f t="shared" si="0"/>
        <v>0</v>
      </c>
      <c r="G14" s="32">
        <v>23</v>
      </c>
      <c r="H14" s="38">
        <f t="shared" si="1"/>
        <v>0</v>
      </c>
      <c r="I14" s="39">
        <f t="shared" si="2"/>
        <v>0</v>
      </c>
    </row>
    <row r="15" spans="1:9" s="15" customFormat="1" ht="12">
      <c r="A15" s="36">
        <v>7</v>
      </c>
      <c r="B15" s="27" t="s">
        <v>70</v>
      </c>
      <c r="C15" s="34">
        <v>3</v>
      </c>
      <c r="D15" s="33">
        <f t="shared" si="3"/>
        <v>9</v>
      </c>
      <c r="E15" s="43">
        <v>0</v>
      </c>
      <c r="F15" s="38">
        <f t="shared" si="0"/>
        <v>0</v>
      </c>
      <c r="G15" s="32">
        <v>23</v>
      </c>
      <c r="H15" s="38">
        <f t="shared" si="1"/>
        <v>0</v>
      </c>
      <c r="I15" s="39">
        <f t="shared" si="2"/>
        <v>0</v>
      </c>
    </row>
    <row r="16" spans="1:9" s="15" customFormat="1" ht="12">
      <c r="A16" s="36">
        <v>8</v>
      </c>
      <c r="B16" s="27" t="s">
        <v>71</v>
      </c>
      <c r="C16" s="32">
        <v>4</v>
      </c>
      <c r="D16" s="35">
        <f t="shared" si="3"/>
        <v>12</v>
      </c>
      <c r="E16" s="37">
        <v>0</v>
      </c>
      <c r="F16" s="38">
        <f>D16*E16</f>
        <v>0</v>
      </c>
      <c r="G16" s="32">
        <v>23</v>
      </c>
      <c r="H16" s="38">
        <f>E16*1.23</f>
        <v>0</v>
      </c>
      <c r="I16" s="39">
        <f>H16*D16</f>
        <v>0</v>
      </c>
    </row>
    <row r="17" spans="1:10" s="16" customFormat="1" ht="13.5" thickBot="1">
      <c r="A17" s="40"/>
      <c r="B17" s="40"/>
      <c r="C17" s="40"/>
      <c r="D17" s="40"/>
      <c r="E17" s="40"/>
      <c r="F17" s="41">
        <f>SUM(F9:F16)</f>
        <v>0</v>
      </c>
      <c r="G17" s="40"/>
      <c r="H17" s="40"/>
      <c r="I17" s="41">
        <f>SUM(I9:I16)</f>
        <v>0</v>
      </c>
      <c r="J17" s="3"/>
    </row>
    <row r="18" spans="1:10" s="16" customFormat="1" ht="38.25" customHeight="1">
      <c r="A18" s="40"/>
      <c r="B18" s="67" t="s">
        <v>37</v>
      </c>
      <c r="C18" s="67"/>
      <c r="D18" s="67"/>
      <c r="E18" s="67"/>
      <c r="F18" s="40"/>
      <c r="G18" s="40"/>
      <c r="H18" s="40"/>
      <c r="I18" s="42"/>
      <c r="J18" s="3"/>
    </row>
    <row r="19" spans="1:10" s="16" customFormat="1" ht="12.75">
      <c r="A19" s="3"/>
      <c r="B19" s="26"/>
      <c r="C19" s="26"/>
      <c r="D19" s="3"/>
      <c r="E19" s="3"/>
      <c r="F19" s="3"/>
      <c r="G19" s="3"/>
      <c r="H19" s="3"/>
      <c r="I19" s="17"/>
      <c r="J19" s="3"/>
    </row>
    <row r="20" spans="1:10" s="16" customFormat="1" ht="12.75">
      <c r="A20" s="3"/>
      <c r="B20" s="26"/>
      <c r="C20" s="26"/>
      <c r="D20" s="3"/>
      <c r="E20" s="3"/>
      <c r="F20" s="3"/>
      <c r="G20" s="3"/>
      <c r="H20" s="3"/>
      <c r="I20" s="17"/>
      <c r="J20" s="3"/>
    </row>
    <row r="21" spans="1:10" s="16" customFormat="1" ht="12.75">
      <c r="A21" s="3"/>
      <c r="B21" s="3" t="s">
        <v>6</v>
      </c>
      <c r="C21" s="3"/>
      <c r="D21" s="3"/>
      <c r="E21" s="3"/>
      <c r="F21" s="3"/>
      <c r="G21" s="3"/>
      <c r="H21" s="3"/>
      <c r="I21" s="3"/>
      <c r="J21" s="3" t="s">
        <v>7</v>
      </c>
    </row>
    <row r="22" spans="1:10" s="16" customFormat="1" ht="12.75">
      <c r="A22" s="4"/>
      <c r="B22" s="18"/>
      <c r="C22" s="18"/>
      <c r="D22" s="18"/>
      <c r="E22" s="19"/>
      <c r="F22" s="20"/>
      <c r="G22" s="3"/>
      <c r="H22" s="3"/>
      <c r="I22" s="3"/>
      <c r="J22" s="3" t="s">
        <v>7</v>
      </c>
    </row>
    <row r="23" spans="1:10" s="16" customFormat="1" ht="12.7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4" s="16" customFormat="1" ht="12.75">
      <c r="A24" s="3"/>
      <c r="B24" s="3"/>
      <c r="C24" s="3"/>
      <c r="D24" s="3"/>
      <c r="E24" s="12" t="s">
        <v>9</v>
      </c>
      <c r="F24" s="12"/>
      <c r="I24" s="22" t="s">
        <v>7</v>
      </c>
      <c r="K24" s="2"/>
      <c r="L24" s="2"/>
      <c r="M24" s="2"/>
      <c r="N24" s="2"/>
    </row>
    <row r="25" spans="1:14" s="16" customFormat="1" ht="15">
      <c r="A25" s="3"/>
      <c r="B25" s="21"/>
      <c r="C25" s="21"/>
      <c r="D25" s="3"/>
      <c r="E25" s="22" t="s">
        <v>10</v>
      </c>
      <c r="F25" s="23"/>
      <c r="J25" s="3"/>
      <c r="K25" s="2"/>
      <c r="L25" s="2"/>
      <c r="M25" s="2"/>
      <c r="N25" s="2"/>
    </row>
    <row r="26" spans="7:12" ht="12" customHeight="1">
      <c r="G26" s="24" t="s">
        <v>8</v>
      </c>
      <c r="I26" s="25"/>
      <c r="J26" s="1" t="s">
        <v>7</v>
      </c>
      <c r="K26" s="1" t="s">
        <v>7</v>
      </c>
      <c r="L26" s="1" t="s">
        <v>7</v>
      </c>
    </row>
  </sheetData>
  <sheetProtection selectLockedCells="1" selectUnlockedCells="1"/>
  <mergeCells count="5">
    <mergeCell ref="C1:I1"/>
    <mergeCell ref="A5:I5"/>
    <mergeCell ref="A6:I6"/>
    <mergeCell ref="B18:E18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E25" sqref="E25"/>
    </sheetView>
  </sheetViews>
  <sheetFormatPr defaultColWidth="9.00390625" defaultRowHeight="12" customHeight="1"/>
  <cols>
    <col min="1" max="1" width="3.875" style="1" customWidth="1"/>
    <col min="2" max="2" width="54.125" style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62" t="s">
        <v>31</v>
      </c>
      <c r="D1" s="63"/>
      <c r="E1" s="63"/>
      <c r="F1" s="63"/>
      <c r="G1" s="63"/>
      <c r="H1" s="63"/>
      <c r="I1" s="63"/>
      <c r="J1" s="4" t="s">
        <v>11</v>
      </c>
      <c r="K1" s="5"/>
    </row>
    <row r="2" spans="1:11" ht="28.5" customHeight="1">
      <c r="A2" s="2"/>
      <c r="B2" s="6" t="s">
        <v>1</v>
      </c>
      <c r="C2" s="63" t="s">
        <v>52</v>
      </c>
      <c r="D2" s="63"/>
      <c r="E2" s="63"/>
      <c r="F2" s="63"/>
      <c r="G2" s="63"/>
      <c r="H2" s="63"/>
      <c r="I2" s="63"/>
      <c r="J2" s="7" t="s">
        <v>12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5" t="s">
        <v>2</v>
      </c>
      <c r="B5" s="65"/>
      <c r="C5" s="65"/>
      <c r="D5" s="65"/>
      <c r="E5" s="65"/>
      <c r="F5" s="65"/>
      <c r="G5" s="65"/>
      <c r="H5" s="65"/>
      <c r="I5" s="65"/>
      <c r="J5" s="9"/>
      <c r="K5" s="10"/>
    </row>
    <row r="6" spans="1:11" ht="18.75" customHeight="1">
      <c r="A6" s="66" t="s">
        <v>13</v>
      </c>
      <c r="B6" s="66"/>
      <c r="C6" s="66"/>
      <c r="D6" s="66"/>
      <c r="E6" s="66"/>
      <c r="F6" s="66"/>
      <c r="G6" s="66"/>
      <c r="H6" s="66"/>
      <c r="I6" s="66"/>
      <c r="J6" s="12"/>
      <c r="K6" s="13"/>
    </row>
    <row r="7" spans="1:9" s="14" customFormat="1" ht="41.25" customHeight="1">
      <c r="A7" s="29" t="s">
        <v>3</v>
      </c>
      <c r="B7" s="30" t="s">
        <v>14</v>
      </c>
      <c r="C7" s="30" t="s">
        <v>15</v>
      </c>
      <c r="D7" s="30" t="s">
        <v>32</v>
      </c>
      <c r="E7" s="30" t="s">
        <v>4</v>
      </c>
      <c r="F7" s="30" t="s">
        <v>16</v>
      </c>
      <c r="G7" s="31" t="s">
        <v>5</v>
      </c>
      <c r="H7" s="30" t="s">
        <v>17</v>
      </c>
      <c r="I7" s="30" t="s">
        <v>18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12">
      <c r="A9" s="36">
        <v>1</v>
      </c>
      <c r="B9" s="27" t="s">
        <v>72</v>
      </c>
      <c r="C9" s="34">
        <v>1</v>
      </c>
      <c r="D9" s="33">
        <f>C9*3</f>
        <v>3</v>
      </c>
      <c r="E9" s="43">
        <v>0</v>
      </c>
      <c r="F9" s="38">
        <f aca="true" t="shared" si="0" ref="F9:F21">D9*E9</f>
        <v>0</v>
      </c>
      <c r="G9" s="32">
        <v>23</v>
      </c>
      <c r="H9" s="38">
        <f aca="true" t="shared" si="1" ref="H9:H21">E9*1.23</f>
        <v>0</v>
      </c>
      <c r="I9" s="39">
        <f aca="true" t="shared" si="2" ref="I9:I21">H9*D9</f>
        <v>0</v>
      </c>
    </row>
    <row r="10" spans="1:10" s="16" customFormat="1" ht="12.75">
      <c r="A10" s="36">
        <v>2</v>
      </c>
      <c r="B10" s="27" t="s">
        <v>73</v>
      </c>
      <c r="C10" s="34">
        <v>1</v>
      </c>
      <c r="D10" s="33">
        <f aca="true" t="shared" si="3" ref="D10:D22">C10*3</f>
        <v>3</v>
      </c>
      <c r="E10" s="43">
        <v>0</v>
      </c>
      <c r="F10" s="38">
        <f t="shared" si="0"/>
        <v>0</v>
      </c>
      <c r="G10" s="32">
        <v>23</v>
      </c>
      <c r="H10" s="38">
        <f t="shared" si="1"/>
        <v>0</v>
      </c>
      <c r="I10" s="39">
        <f t="shared" si="2"/>
        <v>0</v>
      </c>
      <c r="J10" s="15"/>
    </row>
    <row r="11" spans="1:10" s="16" customFormat="1" ht="12.75">
      <c r="A11" s="36">
        <v>3</v>
      </c>
      <c r="B11" s="27" t="s">
        <v>74</v>
      </c>
      <c r="C11" s="34">
        <v>3</v>
      </c>
      <c r="D11" s="33">
        <f t="shared" si="3"/>
        <v>9</v>
      </c>
      <c r="E11" s="43">
        <v>0</v>
      </c>
      <c r="F11" s="38">
        <f t="shared" si="0"/>
        <v>0</v>
      </c>
      <c r="G11" s="32">
        <v>23</v>
      </c>
      <c r="H11" s="38">
        <f t="shared" si="1"/>
        <v>0</v>
      </c>
      <c r="I11" s="39">
        <f t="shared" si="2"/>
        <v>0</v>
      </c>
      <c r="J11" s="15"/>
    </row>
    <row r="12" spans="1:10" s="16" customFormat="1" ht="12.75">
      <c r="A12" s="36">
        <v>4</v>
      </c>
      <c r="B12" s="27" t="s">
        <v>75</v>
      </c>
      <c r="C12" s="34">
        <v>33</v>
      </c>
      <c r="D12" s="33">
        <f t="shared" si="3"/>
        <v>99</v>
      </c>
      <c r="E12" s="43">
        <v>0</v>
      </c>
      <c r="F12" s="38">
        <f t="shared" si="0"/>
        <v>0</v>
      </c>
      <c r="G12" s="32">
        <v>23</v>
      </c>
      <c r="H12" s="38">
        <f t="shared" si="1"/>
        <v>0</v>
      </c>
      <c r="I12" s="39">
        <f t="shared" si="2"/>
        <v>0</v>
      </c>
      <c r="J12" s="15"/>
    </row>
    <row r="13" spans="1:10" s="16" customFormat="1" ht="12.75">
      <c r="A13" s="36">
        <v>5</v>
      </c>
      <c r="B13" s="27" t="s">
        <v>76</v>
      </c>
      <c r="C13" s="34">
        <v>1</v>
      </c>
      <c r="D13" s="33">
        <f t="shared" si="3"/>
        <v>3</v>
      </c>
      <c r="E13" s="43">
        <v>0</v>
      </c>
      <c r="F13" s="38">
        <f t="shared" si="0"/>
        <v>0</v>
      </c>
      <c r="G13" s="32">
        <v>23</v>
      </c>
      <c r="H13" s="38">
        <f t="shared" si="1"/>
        <v>0</v>
      </c>
      <c r="I13" s="39">
        <f t="shared" si="2"/>
        <v>0</v>
      </c>
      <c r="J13" s="15"/>
    </row>
    <row r="14" spans="1:10" s="16" customFormat="1" ht="12.75">
      <c r="A14" s="36">
        <v>6</v>
      </c>
      <c r="B14" s="27" t="s">
        <v>77</v>
      </c>
      <c r="C14" s="34">
        <v>14</v>
      </c>
      <c r="D14" s="33">
        <f t="shared" si="3"/>
        <v>42</v>
      </c>
      <c r="E14" s="43">
        <v>0</v>
      </c>
      <c r="F14" s="38">
        <f t="shared" si="0"/>
        <v>0</v>
      </c>
      <c r="G14" s="32">
        <v>23</v>
      </c>
      <c r="H14" s="38">
        <f t="shared" si="1"/>
        <v>0</v>
      </c>
      <c r="I14" s="39">
        <f t="shared" si="2"/>
        <v>0</v>
      </c>
      <c r="J14" s="15"/>
    </row>
    <row r="15" spans="1:10" s="16" customFormat="1" ht="12.75">
      <c r="A15" s="36">
        <v>7</v>
      </c>
      <c r="B15" s="27" t="s">
        <v>78</v>
      </c>
      <c r="C15" s="34">
        <v>10</v>
      </c>
      <c r="D15" s="33">
        <f t="shared" si="3"/>
        <v>30</v>
      </c>
      <c r="E15" s="43">
        <v>0</v>
      </c>
      <c r="F15" s="38">
        <f aca="true" t="shared" si="4" ref="F15:F20">D15*E15</f>
        <v>0</v>
      </c>
      <c r="G15" s="32">
        <v>23</v>
      </c>
      <c r="H15" s="38">
        <f aca="true" t="shared" si="5" ref="H15:H20">E15*1.23</f>
        <v>0</v>
      </c>
      <c r="I15" s="39">
        <f aca="true" t="shared" si="6" ref="I15:I20">H15*D15</f>
        <v>0</v>
      </c>
      <c r="J15" s="15"/>
    </row>
    <row r="16" spans="1:10" s="16" customFormat="1" ht="12.75">
      <c r="A16" s="36">
        <v>8</v>
      </c>
      <c r="B16" s="27" t="s">
        <v>79</v>
      </c>
      <c r="C16" s="34">
        <v>2</v>
      </c>
      <c r="D16" s="33">
        <f t="shared" si="3"/>
        <v>6</v>
      </c>
      <c r="E16" s="43">
        <v>0</v>
      </c>
      <c r="F16" s="38">
        <f t="shared" si="4"/>
        <v>0</v>
      </c>
      <c r="G16" s="32">
        <v>23</v>
      </c>
      <c r="H16" s="38">
        <f t="shared" si="5"/>
        <v>0</v>
      </c>
      <c r="I16" s="39">
        <f t="shared" si="6"/>
        <v>0</v>
      </c>
      <c r="J16" s="15"/>
    </row>
    <row r="17" spans="1:10" s="16" customFormat="1" ht="12.75">
      <c r="A17" s="36">
        <v>9</v>
      </c>
      <c r="B17" s="27" t="s">
        <v>80</v>
      </c>
      <c r="C17" s="34">
        <v>2</v>
      </c>
      <c r="D17" s="33">
        <f t="shared" si="3"/>
        <v>6</v>
      </c>
      <c r="E17" s="43">
        <v>0</v>
      </c>
      <c r="F17" s="38">
        <f t="shared" si="4"/>
        <v>0</v>
      </c>
      <c r="G17" s="32">
        <v>23</v>
      </c>
      <c r="H17" s="38">
        <f t="shared" si="5"/>
        <v>0</v>
      </c>
      <c r="I17" s="39">
        <f t="shared" si="6"/>
        <v>0</v>
      </c>
      <c r="J17" s="15"/>
    </row>
    <row r="18" spans="1:10" s="16" customFormat="1" ht="12.75">
      <c r="A18" s="36">
        <v>10</v>
      </c>
      <c r="B18" s="27" t="s">
        <v>81</v>
      </c>
      <c r="C18" s="34">
        <v>6</v>
      </c>
      <c r="D18" s="33">
        <f t="shared" si="3"/>
        <v>18</v>
      </c>
      <c r="E18" s="43">
        <v>0</v>
      </c>
      <c r="F18" s="38">
        <f t="shared" si="4"/>
        <v>0</v>
      </c>
      <c r="G18" s="32">
        <v>23</v>
      </c>
      <c r="H18" s="38">
        <f t="shared" si="5"/>
        <v>0</v>
      </c>
      <c r="I18" s="39">
        <f t="shared" si="6"/>
        <v>0</v>
      </c>
      <c r="J18" s="15"/>
    </row>
    <row r="19" spans="1:10" s="16" customFormat="1" ht="12.75">
      <c r="A19" s="36">
        <v>11</v>
      </c>
      <c r="B19" s="27" t="s">
        <v>82</v>
      </c>
      <c r="C19" s="34">
        <v>24</v>
      </c>
      <c r="D19" s="33">
        <f t="shared" si="3"/>
        <v>72</v>
      </c>
      <c r="E19" s="43">
        <v>0</v>
      </c>
      <c r="F19" s="38">
        <f t="shared" si="4"/>
        <v>0</v>
      </c>
      <c r="G19" s="32">
        <v>23</v>
      </c>
      <c r="H19" s="38">
        <f t="shared" si="5"/>
        <v>0</v>
      </c>
      <c r="I19" s="39">
        <f t="shared" si="6"/>
        <v>0</v>
      </c>
      <c r="J19" s="15"/>
    </row>
    <row r="20" spans="1:10" s="16" customFormat="1" ht="12.75">
      <c r="A20" s="36">
        <v>12</v>
      </c>
      <c r="B20" s="27" t="s">
        <v>83</v>
      </c>
      <c r="C20" s="34">
        <v>10</v>
      </c>
      <c r="D20" s="33">
        <f t="shared" si="3"/>
        <v>30</v>
      </c>
      <c r="E20" s="43">
        <v>0</v>
      </c>
      <c r="F20" s="38">
        <f t="shared" si="4"/>
        <v>0</v>
      </c>
      <c r="G20" s="32">
        <v>23</v>
      </c>
      <c r="H20" s="38">
        <f t="shared" si="5"/>
        <v>0</v>
      </c>
      <c r="I20" s="39">
        <f t="shared" si="6"/>
        <v>0</v>
      </c>
      <c r="J20" s="15"/>
    </row>
    <row r="21" spans="1:10" s="16" customFormat="1" ht="12.75">
      <c r="A21" s="36">
        <v>13</v>
      </c>
      <c r="B21" s="27" t="s">
        <v>84</v>
      </c>
      <c r="C21" s="34">
        <v>4</v>
      </c>
      <c r="D21" s="33">
        <f t="shared" si="3"/>
        <v>12</v>
      </c>
      <c r="E21" s="43">
        <v>0</v>
      </c>
      <c r="F21" s="38">
        <f t="shared" si="0"/>
        <v>0</v>
      </c>
      <c r="G21" s="32">
        <v>23</v>
      </c>
      <c r="H21" s="38">
        <f t="shared" si="1"/>
        <v>0</v>
      </c>
      <c r="I21" s="39">
        <f t="shared" si="2"/>
        <v>0</v>
      </c>
      <c r="J21" s="15"/>
    </row>
    <row r="22" spans="1:10" s="16" customFormat="1" ht="12.75">
      <c r="A22" s="36">
        <v>14</v>
      </c>
      <c r="B22" s="27" t="s">
        <v>94</v>
      </c>
      <c r="C22" s="32">
        <v>2</v>
      </c>
      <c r="D22" s="35">
        <f t="shared" si="3"/>
        <v>6</v>
      </c>
      <c r="E22" s="37">
        <v>0</v>
      </c>
      <c r="F22" s="38">
        <f>D22*E22</f>
        <v>0</v>
      </c>
      <c r="G22" s="32">
        <v>23</v>
      </c>
      <c r="H22" s="38">
        <f>E22*1.23</f>
        <v>0</v>
      </c>
      <c r="I22" s="39">
        <f>H22*D22</f>
        <v>0</v>
      </c>
      <c r="J22" s="15"/>
    </row>
    <row r="23" spans="1:12" s="16" customFormat="1" ht="13.5" thickBot="1">
      <c r="A23" s="40"/>
      <c r="B23" s="40"/>
      <c r="C23" s="40"/>
      <c r="D23" s="40"/>
      <c r="E23" s="40"/>
      <c r="F23" s="41">
        <f>SUM(F9:F22)</f>
        <v>0</v>
      </c>
      <c r="G23" s="40"/>
      <c r="H23" s="40"/>
      <c r="I23" s="41">
        <f>SUM(I9:I22)</f>
        <v>0</v>
      </c>
      <c r="J23" s="3"/>
      <c r="K23" s="2"/>
      <c r="L23" s="2"/>
    </row>
    <row r="24" spans="1:12" s="16" customFormat="1" ht="12.75">
      <c r="A24" s="40"/>
      <c r="B24" s="67" t="s">
        <v>37</v>
      </c>
      <c r="C24" s="67"/>
      <c r="D24" s="67"/>
      <c r="E24" s="67"/>
      <c r="F24" s="40"/>
      <c r="G24" s="40"/>
      <c r="H24" s="40"/>
      <c r="I24" s="42"/>
      <c r="J24" s="3"/>
      <c r="K24" s="2"/>
      <c r="L24" s="2"/>
    </row>
    <row r="25" spans="1:12" ht="12" customHeight="1">
      <c r="A25" s="3"/>
      <c r="B25" s="26"/>
      <c r="C25" s="26"/>
      <c r="D25" s="3"/>
      <c r="E25" s="3"/>
      <c r="F25" s="3"/>
      <c r="G25" s="3"/>
      <c r="H25" s="3"/>
      <c r="I25" s="17"/>
      <c r="J25" s="3"/>
      <c r="K25" s="1" t="s">
        <v>7</v>
      </c>
      <c r="L25" s="1" t="s">
        <v>7</v>
      </c>
    </row>
    <row r="26" spans="1:10" ht="12" customHeight="1">
      <c r="A26" s="3"/>
      <c r="B26" s="26"/>
      <c r="C26" s="26"/>
      <c r="D26" s="3"/>
      <c r="E26" s="3"/>
      <c r="F26" s="3"/>
      <c r="G26" s="3"/>
      <c r="H26" s="3"/>
      <c r="I26" s="17"/>
      <c r="J26" s="3"/>
    </row>
    <row r="27" spans="1:10" ht="12" customHeight="1">
      <c r="A27" s="3"/>
      <c r="B27" s="3" t="s">
        <v>6</v>
      </c>
      <c r="C27" s="3"/>
      <c r="D27" s="3"/>
      <c r="E27" s="3"/>
      <c r="F27" s="3"/>
      <c r="G27" s="3"/>
      <c r="H27" s="3"/>
      <c r="I27" s="3"/>
      <c r="J27" s="3" t="s">
        <v>7</v>
      </c>
    </row>
    <row r="28" spans="1:10" ht="12" customHeight="1">
      <c r="A28" s="4"/>
      <c r="B28" s="18"/>
      <c r="C28" s="18"/>
      <c r="D28" s="18"/>
      <c r="E28" s="19"/>
      <c r="F28" s="20"/>
      <c r="G28" s="3"/>
      <c r="H28" s="3"/>
      <c r="I28" s="3"/>
      <c r="J28" s="3" t="s">
        <v>7</v>
      </c>
    </row>
    <row r="29" spans="1:10" ht="12" customHeight="1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" customHeight="1">
      <c r="A30" s="3"/>
      <c r="B30" s="3"/>
      <c r="C30" s="3"/>
      <c r="D30" s="3"/>
      <c r="E30" s="12" t="s">
        <v>9</v>
      </c>
      <c r="F30" s="12"/>
      <c r="G30" s="16"/>
      <c r="H30" s="16"/>
      <c r="I30" s="22" t="s">
        <v>7</v>
      </c>
      <c r="J30" s="16"/>
    </row>
    <row r="31" spans="1:10" ht="12" customHeight="1">
      <c r="A31" s="3"/>
      <c r="B31" s="21"/>
      <c r="C31" s="21"/>
      <c r="D31" s="3"/>
      <c r="E31" s="22" t="s">
        <v>10</v>
      </c>
      <c r="F31" s="23"/>
      <c r="G31" s="16"/>
      <c r="H31" s="16"/>
      <c r="I31" s="16"/>
      <c r="J31" s="3"/>
    </row>
  </sheetData>
  <sheetProtection selectLockedCells="1" selectUnlockedCells="1"/>
  <mergeCells count="5">
    <mergeCell ref="C1:I1"/>
    <mergeCell ref="A5:I5"/>
    <mergeCell ref="A6:I6"/>
    <mergeCell ref="C2:I2"/>
    <mergeCell ref="B24:E24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D16" sqref="D16"/>
    </sheetView>
  </sheetViews>
  <sheetFormatPr defaultColWidth="9.00390625" defaultRowHeight="12" customHeight="1"/>
  <cols>
    <col min="1" max="1" width="3.875" style="1" customWidth="1"/>
    <col min="2" max="2" width="35.1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62" t="s">
        <v>39</v>
      </c>
      <c r="D1" s="63"/>
      <c r="E1" s="63"/>
      <c r="F1" s="63"/>
      <c r="G1" s="63"/>
      <c r="H1" s="63"/>
      <c r="I1" s="63"/>
      <c r="J1" s="4" t="s">
        <v>11</v>
      </c>
      <c r="K1" s="5"/>
    </row>
    <row r="2" spans="1:11" ht="28.5" customHeight="1">
      <c r="A2" s="2"/>
      <c r="B2" s="6" t="s">
        <v>1</v>
      </c>
      <c r="C2" s="63" t="s">
        <v>53</v>
      </c>
      <c r="D2" s="63"/>
      <c r="E2" s="63"/>
      <c r="F2" s="63"/>
      <c r="G2" s="63"/>
      <c r="H2" s="63"/>
      <c r="I2" s="63"/>
      <c r="J2" s="7" t="s">
        <v>12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5" t="s">
        <v>2</v>
      </c>
      <c r="B5" s="65"/>
      <c r="C5" s="65"/>
      <c r="D5" s="65"/>
      <c r="E5" s="65"/>
      <c r="F5" s="65"/>
      <c r="G5" s="65"/>
      <c r="H5" s="65"/>
      <c r="I5" s="65"/>
      <c r="J5" s="9"/>
      <c r="K5" s="10"/>
    </row>
    <row r="6" spans="1:11" ht="18.75" customHeight="1">
      <c r="A6" s="66" t="s">
        <v>13</v>
      </c>
      <c r="B6" s="66"/>
      <c r="C6" s="66"/>
      <c r="D6" s="66"/>
      <c r="E6" s="66"/>
      <c r="F6" s="66"/>
      <c r="G6" s="66"/>
      <c r="H6" s="66"/>
      <c r="I6" s="66"/>
      <c r="J6" s="12"/>
      <c r="K6" s="13"/>
    </row>
    <row r="7" spans="1:9" s="14" customFormat="1" ht="41.25" customHeight="1">
      <c r="A7" s="29" t="s">
        <v>3</v>
      </c>
      <c r="B7" s="30" t="s">
        <v>14</v>
      </c>
      <c r="C7" s="30" t="s">
        <v>15</v>
      </c>
      <c r="D7" s="30" t="s">
        <v>32</v>
      </c>
      <c r="E7" s="30" t="s">
        <v>4</v>
      </c>
      <c r="F7" s="30" t="s">
        <v>16</v>
      </c>
      <c r="G7" s="31" t="s">
        <v>5</v>
      </c>
      <c r="H7" s="30" t="s">
        <v>17</v>
      </c>
      <c r="I7" s="30" t="s">
        <v>18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12">
      <c r="A9" s="36">
        <v>1</v>
      </c>
      <c r="B9" s="52" t="s">
        <v>62</v>
      </c>
      <c r="C9" s="32">
        <v>4</v>
      </c>
      <c r="D9" s="28">
        <f>C9*3</f>
        <v>12</v>
      </c>
      <c r="E9" s="37">
        <v>0</v>
      </c>
      <c r="F9" s="38">
        <f>D9*E9</f>
        <v>0</v>
      </c>
      <c r="G9" s="32">
        <v>23</v>
      </c>
      <c r="H9" s="38">
        <f>E9*1.23</f>
        <v>0</v>
      </c>
      <c r="I9" s="39">
        <f>H9*D9</f>
        <v>0</v>
      </c>
    </row>
    <row r="10" spans="1:10" s="16" customFormat="1" ht="13.5" thickBot="1">
      <c r="A10" s="40"/>
      <c r="B10" s="40"/>
      <c r="C10" s="40"/>
      <c r="D10" s="40"/>
      <c r="E10" s="40"/>
      <c r="F10" s="41">
        <f>SUM(F9:F9)</f>
        <v>0</v>
      </c>
      <c r="G10" s="40"/>
      <c r="H10" s="40"/>
      <c r="I10" s="41">
        <f>SUM(I9:I9)</f>
        <v>0</v>
      </c>
      <c r="J10" s="3"/>
    </row>
    <row r="11" spans="1:10" s="16" customFormat="1" ht="38.25" customHeight="1">
      <c r="A11" s="40"/>
      <c r="B11" s="67" t="s">
        <v>37</v>
      </c>
      <c r="C11" s="67"/>
      <c r="D11" s="67"/>
      <c r="E11" s="67"/>
      <c r="F11" s="40"/>
      <c r="G11" s="40"/>
      <c r="H11" s="40"/>
      <c r="I11" s="42"/>
      <c r="J11" s="3"/>
    </row>
    <row r="12" spans="1:10" s="16" customFormat="1" ht="12.75">
      <c r="A12" s="3"/>
      <c r="B12" s="49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2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</row>
    <row r="18" spans="1:12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 selectLockedCells="1" selectUnlockedCells="1"/>
  <mergeCells count="5">
    <mergeCell ref="C1:I1"/>
    <mergeCell ref="C2:I2"/>
    <mergeCell ref="A5:I5"/>
    <mergeCell ref="A6:I6"/>
    <mergeCell ref="B11:E11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E29" sqref="E29"/>
    </sheetView>
  </sheetViews>
  <sheetFormatPr defaultColWidth="9.00390625" defaultRowHeight="12" customHeight="1"/>
  <cols>
    <col min="1" max="1" width="3.875" style="1" customWidth="1"/>
    <col min="2" max="2" width="35.1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62" t="s">
        <v>55</v>
      </c>
      <c r="D1" s="63"/>
      <c r="E1" s="63"/>
      <c r="F1" s="63"/>
      <c r="G1" s="63"/>
      <c r="H1" s="63"/>
      <c r="I1" s="63"/>
      <c r="J1" s="4" t="s">
        <v>11</v>
      </c>
      <c r="K1" s="5"/>
    </row>
    <row r="2" spans="1:11" ht="28.5" customHeight="1">
      <c r="A2" s="2"/>
      <c r="B2" s="6" t="s">
        <v>1</v>
      </c>
      <c r="C2" s="63" t="s">
        <v>54</v>
      </c>
      <c r="D2" s="63"/>
      <c r="E2" s="63"/>
      <c r="F2" s="63"/>
      <c r="G2" s="63"/>
      <c r="H2" s="63"/>
      <c r="I2" s="63"/>
      <c r="J2" s="7" t="s">
        <v>12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5" t="s">
        <v>2</v>
      </c>
      <c r="B5" s="65"/>
      <c r="C5" s="65"/>
      <c r="D5" s="65"/>
      <c r="E5" s="65"/>
      <c r="F5" s="65"/>
      <c r="G5" s="65"/>
      <c r="H5" s="65"/>
      <c r="I5" s="65"/>
      <c r="J5" s="9"/>
      <c r="K5" s="10"/>
    </row>
    <row r="6" spans="1:11" ht="18.75" customHeight="1">
      <c r="A6" s="66" t="s">
        <v>13</v>
      </c>
      <c r="B6" s="66"/>
      <c r="C6" s="66"/>
      <c r="D6" s="66"/>
      <c r="E6" s="66"/>
      <c r="F6" s="66"/>
      <c r="G6" s="66"/>
      <c r="H6" s="66"/>
      <c r="I6" s="66"/>
      <c r="J6" s="12"/>
      <c r="K6" s="13"/>
    </row>
    <row r="7" spans="1:9" s="14" customFormat="1" ht="41.25" customHeight="1">
      <c r="A7" s="29" t="s">
        <v>3</v>
      </c>
      <c r="B7" s="30" t="s">
        <v>14</v>
      </c>
      <c r="C7" s="30" t="s">
        <v>15</v>
      </c>
      <c r="D7" s="30" t="s">
        <v>32</v>
      </c>
      <c r="E7" s="30" t="s">
        <v>4</v>
      </c>
      <c r="F7" s="30" t="s">
        <v>16</v>
      </c>
      <c r="G7" s="31" t="s">
        <v>5</v>
      </c>
      <c r="H7" s="30" t="s">
        <v>17</v>
      </c>
      <c r="I7" s="30" t="s">
        <v>18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12">
      <c r="A9" s="36">
        <v>1</v>
      </c>
      <c r="B9" s="52" t="s">
        <v>59</v>
      </c>
      <c r="C9" s="32">
        <v>1</v>
      </c>
      <c r="D9" s="28">
        <f>C9*3</f>
        <v>3</v>
      </c>
      <c r="E9" s="37">
        <v>0</v>
      </c>
      <c r="F9" s="38">
        <f>D9*E9</f>
        <v>0</v>
      </c>
      <c r="G9" s="32">
        <v>23</v>
      </c>
      <c r="H9" s="38">
        <f>E9*1.23</f>
        <v>0</v>
      </c>
      <c r="I9" s="39">
        <f>H9*D9</f>
        <v>0</v>
      </c>
    </row>
    <row r="10" spans="1:10" s="16" customFormat="1" ht="13.5" thickBot="1">
      <c r="A10" s="40"/>
      <c r="B10" s="40"/>
      <c r="C10" s="40"/>
      <c r="D10" s="40"/>
      <c r="E10" s="40"/>
      <c r="F10" s="41">
        <f>SUM(F9:F9)</f>
        <v>0</v>
      </c>
      <c r="G10" s="40"/>
      <c r="H10" s="40"/>
      <c r="I10" s="41">
        <f>SUM(I9:I9)</f>
        <v>0</v>
      </c>
      <c r="J10" s="3"/>
    </row>
    <row r="11" spans="1:10" s="16" customFormat="1" ht="38.25" customHeight="1">
      <c r="A11" s="40"/>
      <c r="B11" s="67" t="s">
        <v>37</v>
      </c>
      <c r="C11" s="67"/>
      <c r="D11" s="67"/>
      <c r="E11" s="67"/>
      <c r="F11" s="40"/>
      <c r="G11" s="40"/>
      <c r="H11" s="40"/>
      <c r="I11" s="42"/>
      <c r="J11" s="3"/>
    </row>
    <row r="12" spans="1:10" s="16" customFormat="1" ht="12.75">
      <c r="A12" s="3"/>
      <c r="B12" s="49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2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</row>
    <row r="18" spans="1:12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 selectLockedCells="1" selectUnlockedCells="1"/>
  <mergeCells count="5">
    <mergeCell ref="C1:I1"/>
    <mergeCell ref="C2:I2"/>
    <mergeCell ref="A5:I5"/>
    <mergeCell ref="A6:I6"/>
    <mergeCell ref="B11:E11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9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4">
      <selection activeCell="D20" sqref="D20"/>
    </sheetView>
  </sheetViews>
  <sheetFormatPr defaultColWidth="9.00390625" defaultRowHeight="12" customHeight="1"/>
  <cols>
    <col min="1" max="1" width="3.875" style="1" customWidth="1"/>
    <col min="2" max="2" width="41.00390625" style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62" t="s">
        <v>40</v>
      </c>
      <c r="D1" s="63"/>
      <c r="E1" s="63"/>
      <c r="F1" s="63"/>
      <c r="G1" s="63"/>
      <c r="H1" s="63"/>
      <c r="I1" s="63"/>
      <c r="J1" s="4" t="s">
        <v>11</v>
      </c>
      <c r="K1" s="5"/>
    </row>
    <row r="2" spans="1:11" ht="28.5" customHeight="1">
      <c r="A2" s="2"/>
      <c r="B2" s="6" t="s">
        <v>1</v>
      </c>
      <c r="C2" s="63" t="s">
        <v>56</v>
      </c>
      <c r="D2" s="63"/>
      <c r="E2" s="63"/>
      <c r="F2" s="63"/>
      <c r="G2" s="63"/>
      <c r="H2" s="63"/>
      <c r="I2" s="63"/>
      <c r="J2" s="7" t="s">
        <v>12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5" t="s">
        <v>2</v>
      </c>
      <c r="B5" s="65"/>
      <c r="C5" s="65"/>
      <c r="D5" s="65"/>
      <c r="E5" s="65"/>
      <c r="F5" s="65"/>
      <c r="G5" s="65"/>
      <c r="H5" s="65"/>
      <c r="I5" s="65"/>
      <c r="J5" s="9"/>
      <c r="K5" s="10"/>
    </row>
    <row r="6" spans="1:11" ht="18.75" customHeight="1">
      <c r="A6" s="66" t="s">
        <v>13</v>
      </c>
      <c r="B6" s="66"/>
      <c r="C6" s="66"/>
      <c r="D6" s="66"/>
      <c r="E6" s="66"/>
      <c r="F6" s="66"/>
      <c r="G6" s="66"/>
      <c r="H6" s="66"/>
      <c r="I6" s="66"/>
      <c r="J6" s="12"/>
      <c r="K6" s="13"/>
    </row>
    <row r="7" spans="1:9" s="14" customFormat="1" ht="41.25" customHeight="1">
      <c r="A7" s="29" t="s">
        <v>3</v>
      </c>
      <c r="B7" s="30" t="s">
        <v>14</v>
      </c>
      <c r="C7" s="30" t="s">
        <v>15</v>
      </c>
      <c r="D7" s="30" t="s">
        <v>32</v>
      </c>
      <c r="E7" s="30" t="s">
        <v>4</v>
      </c>
      <c r="F7" s="30" t="s">
        <v>16</v>
      </c>
      <c r="G7" s="31" t="s">
        <v>5</v>
      </c>
      <c r="H7" s="30" t="s">
        <v>17</v>
      </c>
      <c r="I7" s="30" t="s">
        <v>18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12">
      <c r="A9" s="36">
        <v>1</v>
      </c>
      <c r="B9" s="52" t="s">
        <v>85</v>
      </c>
      <c r="C9" s="34">
        <v>1</v>
      </c>
      <c r="D9" s="28">
        <f>C9*3</f>
        <v>3</v>
      </c>
      <c r="E9" s="43">
        <v>0</v>
      </c>
      <c r="F9" s="38">
        <f>D9*E9</f>
        <v>0</v>
      </c>
      <c r="G9" s="32">
        <v>22</v>
      </c>
      <c r="H9" s="38">
        <f>E9*1.23</f>
        <v>0</v>
      </c>
      <c r="I9" s="39">
        <f>H9*D9</f>
        <v>0</v>
      </c>
    </row>
    <row r="10" spans="1:9" s="15" customFormat="1" ht="12">
      <c r="A10" s="36">
        <v>2</v>
      </c>
      <c r="B10" s="52" t="s">
        <v>86</v>
      </c>
      <c r="C10" s="32">
        <v>1</v>
      </c>
      <c r="D10" s="28">
        <f>C10*3</f>
        <v>3</v>
      </c>
      <c r="E10" s="37">
        <v>0</v>
      </c>
      <c r="F10" s="38">
        <f>D10*E10</f>
        <v>0</v>
      </c>
      <c r="G10" s="32">
        <v>23</v>
      </c>
      <c r="H10" s="38">
        <f>E10*1.23</f>
        <v>0</v>
      </c>
      <c r="I10" s="39">
        <f>H10*D10</f>
        <v>0</v>
      </c>
    </row>
    <row r="11" spans="1:10" s="16" customFormat="1" ht="13.5" thickBot="1">
      <c r="A11" s="40"/>
      <c r="B11" s="40"/>
      <c r="C11" s="40"/>
      <c r="D11" s="40"/>
      <c r="E11" s="40"/>
      <c r="F11" s="41">
        <f>SUM(F9:F10)</f>
        <v>0</v>
      </c>
      <c r="G11" s="40"/>
      <c r="H11" s="40"/>
      <c r="I11" s="41">
        <f>SUM(I9:I10)</f>
        <v>0</v>
      </c>
      <c r="J11" s="3"/>
    </row>
    <row r="12" spans="1:10" s="16" customFormat="1" ht="38.25" customHeight="1">
      <c r="A12" s="40"/>
      <c r="B12" s="67" t="s">
        <v>37</v>
      </c>
      <c r="C12" s="67"/>
      <c r="D12" s="67"/>
      <c r="E12" s="67"/>
      <c r="F12" s="40"/>
      <c r="G12" s="40"/>
      <c r="H12" s="40"/>
      <c r="I12" s="42"/>
      <c r="J12" s="3"/>
    </row>
    <row r="13" spans="1:10" s="16" customFormat="1" ht="12.75">
      <c r="A13" s="3"/>
      <c r="B13" s="49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26"/>
      <c r="C14" s="26"/>
      <c r="D14" s="3"/>
      <c r="E14" s="3"/>
      <c r="F14" s="3"/>
      <c r="G14" s="3"/>
      <c r="H14" s="3"/>
      <c r="I14" s="17"/>
      <c r="J14" s="3"/>
    </row>
    <row r="15" spans="1:10" s="16" customFormat="1" ht="12.75">
      <c r="A15" s="3"/>
      <c r="B15" s="3" t="s">
        <v>6</v>
      </c>
      <c r="C15" s="3"/>
      <c r="D15" s="3"/>
      <c r="E15" s="3"/>
      <c r="F15" s="3"/>
      <c r="G15" s="3"/>
      <c r="H15" s="3"/>
      <c r="I15" s="3"/>
      <c r="J15" s="3" t="s">
        <v>7</v>
      </c>
    </row>
    <row r="16" spans="1:10" s="16" customFormat="1" ht="12.75">
      <c r="A16" s="4"/>
      <c r="B16" s="18"/>
      <c r="C16" s="18"/>
      <c r="D16" s="18"/>
      <c r="E16" s="19"/>
      <c r="F16" s="20"/>
      <c r="G16" s="3"/>
      <c r="H16" s="3"/>
      <c r="I16" s="3"/>
      <c r="J16" s="3" t="s">
        <v>7</v>
      </c>
    </row>
    <row r="17" spans="1:10" s="16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2" s="16" customFormat="1" ht="12.75">
      <c r="A18" s="3"/>
      <c r="B18" s="3"/>
      <c r="C18" s="3"/>
      <c r="D18" s="3"/>
      <c r="E18" s="12" t="s">
        <v>9</v>
      </c>
      <c r="F18" s="12"/>
      <c r="I18" s="22" t="s">
        <v>7</v>
      </c>
      <c r="K18" s="2"/>
      <c r="L18" s="2"/>
    </row>
    <row r="19" spans="1:12" s="16" customFormat="1" ht="15">
      <c r="A19" s="3"/>
      <c r="B19" s="21"/>
      <c r="C19" s="21"/>
      <c r="D19" s="3"/>
      <c r="E19" s="22" t="s">
        <v>10</v>
      </c>
      <c r="F19" s="23"/>
      <c r="J19" s="3"/>
      <c r="K19" s="2"/>
      <c r="L19" s="2"/>
    </row>
    <row r="20" spans="7:12" ht="12" customHeight="1">
      <c r="G20" s="24" t="s">
        <v>8</v>
      </c>
      <c r="I20" s="25"/>
      <c r="J20" s="1" t="s">
        <v>7</v>
      </c>
      <c r="K20" s="1" t="s">
        <v>7</v>
      </c>
      <c r="L20" s="1" t="s">
        <v>7</v>
      </c>
    </row>
  </sheetData>
  <sheetProtection selectLockedCells="1" selectUnlockedCells="1"/>
  <mergeCells count="5">
    <mergeCell ref="C1:I1"/>
    <mergeCell ref="C2:I2"/>
    <mergeCell ref="A5:I5"/>
    <mergeCell ref="A6:I6"/>
    <mergeCell ref="B12:E1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D24" sqref="D24"/>
    </sheetView>
  </sheetViews>
  <sheetFormatPr defaultColWidth="9.00390625" defaultRowHeight="12" customHeight="1"/>
  <cols>
    <col min="1" max="1" width="3.875" style="1" customWidth="1"/>
    <col min="2" max="2" width="35.1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62" t="s">
        <v>41</v>
      </c>
      <c r="D1" s="63"/>
      <c r="E1" s="63"/>
      <c r="F1" s="63"/>
      <c r="G1" s="63"/>
      <c r="H1" s="63"/>
      <c r="I1" s="63"/>
      <c r="J1" s="4" t="s">
        <v>11</v>
      </c>
      <c r="K1" s="5"/>
    </row>
    <row r="2" spans="1:11" ht="28.5" customHeight="1">
      <c r="A2" s="2"/>
      <c r="B2" s="6" t="s">
        <v>1</v>
      </c>
      <c r="C2" s="63" t="s">
        <v>57</v>
      </c>
      <c r="D2" s="63"/>
      <c r="E2" s="63"/>
      <c r="F2" s="63"/>
      <c r="G2" s="63"/>
      <c r="H2" s="63"/>
      <c r="I2" s="63"/>
      <c r="J2" s="7" t="s">
        <v>12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5" t="s">
        <v>2</v>
      </c>
      <c r="B5" s="65"/>
      <c r="C5" s="65"/>
      <c r="D5" s="65"/>
      <c r="E5" s="65"/>
      <c r="F5" s="65"/>
      <c r="G5" s="65"/>
      <c r="H5" s="65"/>
      <c r="I5" s="65"/>
      <c r="J5" s="9"/>
      <c r="K5" s="10"/>
    </row>
    <row r="6" spans="1:11" ht="18.75" customHeight="1">
      <c r="A6" s="66" t="s">
        <v>13</v>
      </c>
      <c r="B6" s="66"/>
      <c r="C6" s="66"/>
      <c r="D6" s="66"/>
      <c r="E6" s="66"/>
      <c r="F6" s="66"/>
      <c r="G6" s="66"/>
      <c r="H6" s="66"/>
      <c r="I6" s="66"/>
      <c r="J6" s="12"/>
      <c r="K6" s="13"/>
    </row>
    <row r="7" spans="1:9" s="14" customFormat="1" ht="41.25" customHeight="1">
      <c r="A7" s="29" t="s">
        <v>3</v>
      </c>
      <c r="B7" s="30" t="s">
        <v>14</v>
      </c>
      <c r="C7" s="30" t="s">
        <v>15</v>
      </c>
      <c r="D7" s="30" t="s">
        <v>32</v>
      </c>
      <c r="E7" s="30" t="s">
        <v>4</v>
      </c>
      <c r="F7" s="30" t="s">
        <v>16</v>
      </c>
      <c r="G7" s="31" t="s">
        <v>5</v>
      </c>
      <c r="H7" s="30" t="s">
        <v>17</v>
      </c>
      <c r="I7" s="30" t="s">
        <v>18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12">
      <c r="A9" s="36">
        <v>1</v>
      </c>
      <c r="B9" s="52" t="s">
        <v>59</v>
      </c>
      <c r="C9" s="32">
        <v>1</v>
      </c>
      <c r="D9" s="28">
        <f>C9*3</f>
        <v>3</v>
      </c>
      <c r="E9" s="37">
        <v>0</v>
      </c>
      <c r="F9" s="38">
        <f>D9*E9</f>
        <v>0</v>
      </c>
      <c r="G9" s="32">
        <v>23</v>
      </c>
      <c r="H9" s="38">
        <f>E9*1.23</f>
        <v>0</v>
      </c>
      <c r="I9" s="39">
        <f>H9*D9</f>
        <v>0</v>
      </c>
    </row>
    <row r="10" spans="1:10" s="16" customFormat="1" ht="13.5" thickBot="1">
      <c r="A10" s="40"/>
      <c r="B10" s="40"/>
      <c r="C10" s="40"/>
      <c r="D10" s="40"/>
      <c r="E10" s="40"/>
      <c r="F10" s="41">
        <f>SUM(F9:F9)</f>
        <v>0</v>
      </c>
      <c r="G10" s="40"/>
      <c r="H10" s="40"/>
      <c r="I10" s="41">
        <f>SUM(I9:I9)</f>
        <v>0</v>
      </c>
      <c r="J10" s="3"/>
    </row>
    <row r="11" spans="1:10" s="16" customFormat="1" ht="38.25" customHeight="1">
      <c r="A11" s="40"/>
      <c r="B11" s="67" t="s">
        <v>37</v>
      </c>
      <c r="C11" s="67"/>
      <c r="D11" s="67"/>
      <c r="E11" s="67"/>
      <c r="F11" s="40"/>
      <c r="G11" s="40"/>
      <c r="H11" s="40"/>
      <c r="I11" s="42"/>
      <c r="J11" s="3"/>
    </row>
    <row r="12" spans="1:10" s="16" customFormat="1" ht="12.75">
      <c r="A12" s="3"/>
      <c r="B12" s="49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2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</row>
    <row r="18" spans="1:12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 selectLockedCells="1" selectUnlockedCells="1"/>
  <mergeCells count="5">
    <mergeCell ref="C1:I1"/>
    <mergeCell ref="C2:I2"/>
    <mergeCell ref="A5:I5"/>
    <mergeCell ref="A6:I6"/>
    <mergeCell ref="B11:E11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D16" sqref="D16"/>
    </sheetView>
  </sheetViews>
  <sheetFormatPr defaultColWidth="9.00390625" defaultRowHeight="12" customHeight="1"/>
  <cols>
    <col min="1" max="1" width="3.875" style="1" customWidth="1"/>
    <col min="2" max="2" width="42.375" style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62" t="s">
        <v>42</v>
      </c>
      <c r="D1" s="63"/>
      <c r="E1" s="63"/>
      <c r="F1" s="63"/>
      <c r="G1" s="63"/>
      <c r="H1" s="63"/>
      <c r="I1" s="63"/>
      <c r="J1" s="4" t="s">
        <v>11</v>
      </c>
      <c r="K1" s="5"/>
    </row>
    <row r="2" spans="1:11" ht="28.5" customHeight="1">
      <c r="A2" s="2"/>
      <c r="B2" s="6" t="s">
        <v>1</v>
      </c>
      <c r="C2" s="63" t="s">
        <v>58</v>
      </c>
      <c r="D2" s="63"/>
      <c r="E2" s="63"/>
      <c r="F2" s="63"/>
      <c r="G2" s="63"/>
      <c r="H2" s="63"/>
      <c r="I2" s="63"/>
      <c r="J2" s="7" t="s">
        <v>12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5" t="s">
        <v>2</v>
      </c>
      <c r="B5" s="65"/>
      <c r="C5" s="65"/>
      <c r="D5" s="65"/>
      <c r="E5" s="65"/>
      <c r="F5" s="65"/>
      <c r="G5" s="65"/>
      <c r="H5" s="65"/>
      <c r="I5" s="65"/>
      <c r="J5" s="9"/>
      <c r="K5" s="10"/>
    </row>
    <row r="6" spans="1:11" ht="18.75" customHeight="1">
      <c r="A6" s="66" t="s">
        <v>13</v>
      </c>
      <c r="B6" s="66"/>
      <c r="C6" s="66"/>
      <c r="D6" s="66"/>
      <c r="E6" s="66"/>
      <c r="F6" s="66"/>
      <c r="G6" s="66"/>
      <c r="H6" s="66"/>
      <c r="I6" s="66"/>
      <c r="J6" s="12"/>
      <c r="K6" s="13"/>
    </row>
    <row r="7" spans="1:9" s="14" customFormat="1" ht="41.25" customHeight="1">
      <c r="A7" s="29" t="s">
        <v>3</v>
      </c>
      <c r="B7" s="30" t="s">
        <v>14</v>
      </c>
      <c r="C7" s="30" t="s">
        <v>15</v>
      </c>
      <c r="D7" s="30" t="s">
        <v>32</v>
      </c>
      <c r="E7" s="30" t="s">
        <v>4</v>
      </c>
      <c r="F7" s="30" t="s">
        <v>16</v>
      </c>
      <c r="G7" s="31" t="s">
        <v>5</v>
      </c>
      <c r="H7" s="30" t="s">
        <v>17</v>
      </c>
      <c r="I7" s="30" t="s">
        <v>18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12">
      <c r="A9" s="36">
        <v>1</v>
      </c>
      <c r="B9" s="52" t="s">
        <v>87</v>
      </c>
      <c r="C9" s="34">
        <v>3</v>
      </c>
      <c r="D9" s="28">
        <f>C9*3</f>
        <v>9</v>
      </c>
      <c r="E9" s="43">
        <v>0</v>
      </c>
      <c r="F9" s="38">
        <f>D9*E9</f>
        <v>0</v>
      </c>
      <c r="G9" s="32">
        <v>23</v>
      </c>
      <c r="H9" s="38">
        <f>E9*1.23</f>
        <v>0</v>
      </c>
      <c r="I9" s="39">
        <f>H9*D9</f>
        <v>0</v>
      </c>
    </row>
    <row r="10" spans="1:9" s="15" customFormat="1" ht="12">
      <c r="A10" s="36">
        <v>2</v>
      </c>
      <c r="B10" s="52" t="s">
        <v>88</v>
      </c>
      <c r="C10" s="34">
        <v>9</v>
      </c>
      <c r="D10" s="28">
        <f>C10*3</f>
        <v>27</v>
      </c>
      <c r="E10" s="43">
        <v>0</v>
      </c>
      <c r="F10" s="38">
        <f>D10*E10</f>
        <v>0</v>
      </c>
      <c r="G10" s="32">
        <v>23</v>
      </c>
      <c r="H10" s="38">
        <f>E10*1.23</f>
        <v>0</v>
      </c>
      <c r="I10" s="39">
        <f>H10*D10</f>
        <v>0</v>
      </c>
    </row>
    <row r="11" spans="1:9" s="15" customFormat="1" ht="12">
      <c r="A11" s="36">
        <v>3</v>
      </c>
      <c r="B11" s="52" t="s">
        <v>89</v>
      </c>
      <c r="C11" s="34">
        <v>12</v>
      </c>
      <c r="D11" s="28">
        <f>C11*3</f>
        <v>36</v>
      </c>
      <c r="E11" s="43">
        <v>0</v>
      </c>
      <c r="F11" s="38">
        <f>D11*E11</f>
        <v>0</v>
      </c>
      <c r="G11" s="32">
        <v>23</v>
      </c>
      <c r="H11" s="38">
        <f>E11*1.23</f>
        <v>0</v>
      </c>
      <c r="I11" s="39">
        <f>H11*D11</f>
        <v>0</v>
      </c>
    </row>
    <row r="12" spans="1:9" s="15" customFormat="1" ht="12">
      <c r="A12" s="36">
        <v>4</v>
      </c>
      <c r="B12" s="52" t="s">
        <v>90</v>
      </c>
      <c r="C12" s="32">
        <v>17</v>
      </c>
      <c r="D12" s="28">
        <f>C12*3</f>
        <v>51</v>
      </c>
      <c r="E12" s="43">
        <v>0</v>
      </c>
      <c r="F12" s="38">
        <f>D12*E12</f>
        <v>0</v>
      </c>
      <c r="G12" s="32">
        <v>23</v>
      </c>
      <c r="H12" s="38">
        <f>E12*1.23</f>
        <v>0</v>
      </c>
      <c r="I12" s="39">
        <f>H12*D12</f>
        <v>0</v>
      </c>
    </row>
    <row r="13" spans="1:10" s="16" customFormat="1" ht="13.5" thickBot="1">
      <c r="A13" s="40"/>
      <c r="B13" s="40"/>
      <c r="C13" s="40"/>
      <c r="D13" s="40"/>
      <c r="E13" s="40"/>
      <c r="F13" s="41">
        <f>SUM(F9:F12)</f>
        <v>0</v>
      </c>
      <c r="G13" s="40"/>
      <c r="H13" s="40"/>
      <c r="I13" s="41">
        <f>SUM(I9:I12)</f>
        <v>0</v>
      </c>
      <c r="J13" s="3"/>
    </row>
    <row r="14" spans="1:10" s="16" customFormat="1" ht="38.25" customHeight="1">
      <c r="A14" s="40"/>
      <c r="B14" s="67" t="s">
        <v>37</v>
      </c>
      <c r="C14" s="67"/>
      <c r="D14" s="67"/>
      <c r="E14" s="67"/>
      <c r="F14" s="40"/>
      <c r="G14" s="40"/>
      <c r="H14" s="40"/>
      <c r="I14" s="42"/>
      <c r="J14" s="3"/>
    </row>
    <row r="15" spans="1:10" s="16" customFormat="1" ht="12.75">
      <c r="A15" s="3"/>
      <c r="B15" s="49"/>
      <c r="C15" s="26"/>
      <c r="D15" s="3"/>
      <c r="E15" s="3"/>
      <c r="F15" s="3"/>
      <c r="G15" s="3"/>
      <c r="H15" s="3"/>
      <c r="I15" s="17"/>
      <c r="J15" s="3"/>
    </row>
    <row r="16" spans="1:10" s="16" customFormat="1" ht="12.75">
      <c r="A16" s="3"/>
      <c r="B16" s="26"/>
      <c r="C16" s="26"/>
      <c r="D16" s="3"/>
      <c r="E16" s="3"/>
      <c r="F16" s="3"/>
      <c r="G16" s="3"/>
      <c r="H16" s="3"/>
      <c r="I16" s="17"/>
      <c r="J16" s="3"/>
    </row>
    <row r="17" spans="1:10" s="16" customFormat="1" ht="12.75">
      <c r="A17" s="3"/>
      <c r="B17" s="3" t="s">
        <v>6</v>
      </c>
      <c r="C17" s="3"/>
      <c r="D17" s="3"/>
      <c r="E17" s="3"/>
      <c r="F17" s="3"/>
      <c r="G17" s="3"/>
      <c r="H17" s="3"/>
      <c r="I17" s="3"/>
      <c r="J17" s="3" t="s">
        <v>7</v>
      </c>
    </row>
    <row r="18" spans="1:10" s="16" customFormat="1" ht="12.75">
      <c r="A18" s="4"/>
      <c r="B18" s="18"/>
      <c r="C18" s="18"/>
      <c r="D18" s="18"/>
      <c r="E18" s="19"/>
      <c r="F18" s="20"/>
      <c r="G18" s="3"/>
      <c r="H18" s="3"/>
      <c r="I18" s="3"/>
      <c r="J18" s="3" t="s">
        <v>7</v>
      </c>
    </row>
    <row r="19" spans="1:10" s="16" customFormat="1" ht="12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2" s="16" customFormat="1" ht="12.75">
      <c r="A20" s="3"/>
      <c r="B20" s="3"/>
      <c r="C20" s="3"/>
      <c r="D20" s="3"/>
      <c r="E20" s="12" t="s">
        <v>9</v>
      </c>
      <c r="F20" s="12"/>
      <c r="I20" s="22" t="s">
        <v>7</v>
      </c>
      <c r="K20" s="2"/>
      <c r="L20" s="2"/>
    </row>
    <row r="21" spans="1:12" s="16" customFormat="1" ht="15">
      <c r="A21" s="3"/>
      <c r="B21" s="21"/>
      <c r="C21" s="21"/>
      <c r="D21" s="3"/>
      <c r="E21" s="22" t="s">
        <v>10</v>
      </c>
      <c r="F21" s="23"/>
      <c r="J21" s="3"/>
      <c r="K21" s="2"/>
      <c r="L21" s="2"/>
    </row>
    <row r="22" spans="7:12" ht="12" customHeight="1">
      <c r="G22" s="24" t="s">
        <v>8</v>
      </c>
      <c r="I22" s="25"/>
      <c r="J22" s="1" t="s">
        <v>7</v>
      </c>
      <c r="K22" s="1" t="s">
        <v>7</v>
      </c>
      <c r="L22" s="1" t="s">
        <v>7</v>
      </c>
    </row>
  </sheetData>
  <sheetProtection selectLockedCells="1" selectUnlockedCells="1"/>
  <mergeCells count="5">
    <mergeCell ref="C1:I1"/>
    <mergeCell ref="C2:I2"/>
    <mergeCell ref="A5:I5"/>
    <mergeCell ref="A6:I6"/>
    <mergeCell ref="B14:E14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K24" sqref="K24"/>
    </sheetView>
  </sheetViews>
  <sheetFormatPr defaultColWidth="9.00390625" defaultRowHeight="12" customHeight="1"/>
  <cols>
    <col min="1" max="1" width="3.875" style="1" customWidth="1"/>
    <col min="2" max="2" width="42.375" style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62" t="s">
        <v>91</v>
      </c>
      <c r="D1" s="63"/>
      <c r="E1" s="63"/>
      <c r="F1" s="63"/>
      <c r="G1" s="63"/>
      <c r="H1" s="63"/>
      <c r="I1" s="63"/>
      <c r="J1" s="4" t="s">
        <v>11</v>
      </c>
      <c r="K1" s="5"/>
    </row>
    <row r="2" spans="1:11" ht="28.5" customHeight="1">
      <c r="A2" s="2"/>
      <c r="B2" s="6" t="s">
        <v>1</v>
      </c>
      <c r="C2" s="63" t="s">
        <v>92</v>
      </c>
      <c r="D2" s="63"/>
      <c r="E2" s="63"/>
      <c r="F2" s="63"/>
      <c r="G2" s="63"/>
      <c r="H2" s="63"/>
      <c r="I2" s="63"/>
      <c r="J2" s="7" t="s">
        <v>12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5" t="s">
        <v>2</v>
      </c>
      <c r="B5" s="65"/>
      <c r="C5" s="65"/>
      <c r="D5" s="65"/>
      <c r="E5" s="65"/>
      <c r="F5" s="65"/>
      <c r="G5" s="65"/>
      <c r="H5" s="65"/>
      <c r="I5" s="65"/>
      <c r="J5" s="9"/>
      <c r="K5" s="10"/>
    </row>
    <row r="6" spans="1:11" ht="18.75" customHeight="1">
      <c r="A6" s="66" t="s">
        <v>13</v>
      </c>
      <c r="B6" s="66"/>
      <c r="C6" s="66"/>
      <c r="D6" s="66"/>
      <c r="E6" s="66"/>
      <c r="F6" s="66"/>
      <c r="G6" s="66"/>
      <c r="H6" s="66"/>
      <c r="I6" s="66"/>
      <c r="J6" s="12"/>
      <c r="K6" s="13"/>
    </row>
    <row r="7" spans="1:9" s="14" customFormat="1" ht="41.25" customHeight="1">
      <c r="A7" s="29" t="s">
        <v>3</v>
      </c>
      <c r="B7" s="30" t="s">
        <v>14</v>
      </c>
      <c r="C7" s="30" t="s">
        <v>15</v>
      </c>
      <c r="D7" s="30" t="s">
        <v>32</v>
      </c>
      <c r="E7" s="30" t="s">
        <v>4</v>
      </c>
      <c r="F7" s="30" t="s">
        <v>16</v>
      </c>
      <c r="G7" s="31" t="s">
        <v>5</v>
      </c>
      <c r="H7" s="30" t="s">
        <v>17</v>
      </c>
      <c r="I7" s="30" t="s">
        <v>18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12">
      <c r="A9" s="36">
        <v>1</v>
      </c>
      <c r="B9" s="52" t="s">
        <v>93</v>
      </c>
      <c r="C9" s="32">
        <v>1</v>
      </c>
      <c r="D9" s="28">
        <f>C9*3</f>
        <v>3</v>
      </c>
      <c r="E9" s="43">
        <v>75</v>
      </c>
      <c r="F9" s="38">
        <v>0</v>
      </c>
      <c r="G9" s="32">
        <v>23</v>
      </c>
      <c r="H9" s="38">
        <v>0</v>
      </c>
      <c r="I9" s="39">
        <v>0</v>
      </c>
    </row>
    <row r="10" spans="1:10" s="16" customFormat="1" ht="13.5" thickBot="1">
      <c r="A10" s="40"/>
      <c r="B10" s="40"/>
      <c r="C10" s="40"/>
      <c r="D10" s="40"/>
      <c r="E10" s="40"/>
      <c r="F10" s="41">
        <f>SUM(F9:F9)</f>
        <v>0</v>
      </c>
      <c r="G10" s="40"/>
      <c r="H10" s="40"/>
      <c r="I10" s="41">
        <f>SUM(I9:I9)</f>
        <v>0</v>
      </c>
      <c r="J10" s="3"/>
    </row>
    <row r="11" spans="1:10" s="16" customFormat="1" ht="38.25" customHeight="1">
      <c r="A11" s="40"/>
      <c r="B11" s="67" t="s">
        <v>37</v>
      </c>
      <c r="C11" s="67"/>
      <c r="D11" s="67"/>
      <c r="E11" s="67"/>
      <c r="F11" s="40"/>
      <c r="G11" s="40"/>
      <c r="H11" s="40"/>
      <c r="I11" s="42"/>
      <c r="J11" s="3"/>
    </row>
    <row r="12" spans="1:10" s="16" customFormat="1" ht="12.75">
      <c r="A12" s="3"/>
      <c r="B12" s="49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2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</row>
    <row r="18" spans="1:12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 selectLockedCells="1" selectUnlockedCells="1"/>
  <mergeCells count="5">
    <mergeCell ref="C1:I1"/>
    <mergeCell ref="C2:I2"/>
    <mergeCell ref="A5:I5"/>
    <mergeCell ref="A6:I6"/>
    <mergeCell ref="B11:E11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E10" sqref="E10"/>
    </sheetView>
  </sheetViews>
  <sheetFormatPr defaultColWidth="9.00390625" defaultRowHeight="12" customHeight="1"/>
  <cols>
    <col min="1" max="1" width="3.875" style="1" customWidth="1"/>
    <col min="2" max="2" width="42.2539062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62" t="s">
        <v>25</v>
      </c>
      <c r="D1" s="63"/>
      <c r="E1" s="63"/>
      <c r="F1" s="63"/>
      <c r="G1" s="63"/>
      <c r="H1" s="63"/>
      <c r="I1" s="63"/>
      <c r="J1" s="4" t="s">
        <v>11</v>
      </c>
      <c r="K1" s="5"/>
    </row>
    <row r="2" spans="1:11" ht="26.25" customHeight="1">
      <c r="A2" s="2"/>
      <c r="B2" s="6" t="s">
        <v>1</v>
      </c>
      <c r="C2" s="64" t="s">
        <v>43</v>
      </c>
      <c r="D2" s="64"/>
      <c r="E2" s="64"/>
      <c r="F2" s="64"/>
      <c r="G2" s="64"/>
      <c r="H2" s="64"/>
      <c r="I2" s="64"/>
      <c r="J2" s="7" t="s">
        <v>12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5" t="s">
        <v>2</v>
      </c>
      <c r="B5" s="65"/>
      <c r="C5" s="65"/>
      <c r="D5" s="65"/>
      <c r="E5" s="65"/>
      <c r="F5" s="65"/>
      <c r="G5" s="65"/>
      <c r="H5" s="65"/>
      <c r="I5" s="65"/>
      <c r="J5" s="9"/>
      <c r="K5" s="10"/>
    </row>
    <row r="6" spans="1:11" ht="18.75" customHeight="1">
      <c r="A6" s="66" t="s">
        <v>13</v>
      </c>
      <c r="B6" s="66"/>
      <c r="C6" s="66"/>
      <c r="D6" s="66"/>
      <c r="E6" s="66"/>
      <c r="F6" s="66"/>
      <c r="G6" s="66"/>
      <c r="H6" s="66"/>
      <c r="I6" s="66"/>
      <c r="J6" s="12"/>
      <c r="K6" s="13"/>
    </row>
    <row r="7" spans="1:9" s="14" customFormat="1" ht="41.25" customHeight="1">
      <c r="A7" s="29" t="s">
        <v>3</v>
      </c>
      <c r="B7" s="30" t="s">
        <v>14</v>
      </c>
      <c r="C7" s="30" t="s">
        <v>15</v>
      </c>
      <c r="D7" s="30" t="s">
        <v>32</v>
      </c>
      <c r="E7" s="30" t="s">
        <v>4</v>
      </c>
      <c r="F7" s="30" t="s">
        <v>16</v>
      </c>
      <c r="G7" s="31" t="s">
        <v>5</v>
      </c>
      <c r="H7" s="30" t="s">
        <v>17</v>
      </c>
      <c r="I7" s="30" t="s">
        <v>18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12">
      <c r="A9" s="36">
        <v>1</v>
      </c>
      <c r="B9" s="52" t="s">
        <v>59</v>
      </c>
      <c r="C9" s="55">
        <v>1</v>
      </c>
      <c r="D9" s="54">
        <f>C9*3</f>
        <v>3</v>
      </c>
      <c r="E9" s="53">
        <v>0</v>
      </c>
      <c r="F9" s="54">
        <f>E9*D9</f>
        <v>0</v>
      </c>
      <c r="G9" s="55">
        <v>23</v>
      </c>
      <c r="H9" s="56">
        <f>E9*1.23</f>
        <v>0</v>
      </c>
      <c r="I9" s="57">
        <f>H9*D9</f>
        <v>0</v>
      </c>
    </row>
    <row r="10" spans="1:10" s="16" customFormat="1" ht="13.5" thickBot="1">
      <c r="A10" s="40"/>
      <c r="B10" s="40"/>
      <c r="C10" s="40"/>
      <c r="D10" s="40"/>
      <c r="E10" s="40"/>
      <c r="F10" s="41">
        <f>SUM(F9:F9)</f>
        <v>0</v>
      </c>
      <c r="G10" s="40"/>
      <c r="H10" s="40"/>
      <c r="I10" s="41">
        <f>SUM(I9:I9)</f>
        <v>0</v>
      </c>
      <c r="J10" s="3"/>
    </row>
    <row r="11" spans="1:10" s="16" customFormat="1" ht="38.25" customHeight="1">
      <c r="A11" s="40"/>
      <c r="B11" s="67" t="s">
        <v>36</v>
      </c>
      <c r="C11" s="67"/>
      <c r="D11" s="67"/>
      <c r="E11" s="67"/>
      <c r="F11" s="40"/>
      <c r="G11" s="40"/>
      <c r="H11" s="40"/>
      <c r="I11" s="42"/>
      <c r="J11" s="3"/>
    </row>
    <row r="12" spans="1:10" s="16" customFormat="1" ht="12.75">
      <c r="A12" s="40"/>
      <c r="B12" s="49"/>
      <c r="C12" s="49"/>
      <c r="D12" s="49"/>
      <c r="E12" s="49"/>
      <c r="F12" s="40"/>
      <c r="G12" s="40"/>
      <c r="H12" s="40"/>
      <c r="I12" s="42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26"/>
      <c r="C14" s="26"/>
      <c r="D14" s="3"/>
      <c r="E14" s="3"/>
      <c r="F14" s="3"/>
      <c r="G14" s="3"/>
      <c r="H14" s="3"/>
      <c r="I14" s="17"/>
      <c r="J14" s="3"/>
    </row>
    <row r="15" spans="1:10" s="16" customFormat="1" ht="12.75">
      <c r="A15" s="3"/>
      <c r="B15" s="3" t="s">
        <v>6</v>
      </c>
      <c r="C15" s="3"/>
      <c r="D15" s="3"/>
      <c r="E15" s="3"/>
      <c r="F15" s="3"/>
      <c r="G15" s="3"/>
      <c r="H15" s="3"/>
      <c r="I15" s="3"/>
      <c r="J15" s="3" t="s">
        <v>7</v>
      </c>
    </row>
    <row r="16" spans="1:10" s="16" customFormat="1" ht="12.75">
      <c r="A16" s="4"/>
      <c r="B16" s="18"/>
      <c r="C16" s="18"/>
      <c r="D16" s="18"/>
      <c r="E16" s="19"/>
      <c r="F16" s="20"/>
      <c r="G16" s="3"/>
      <c r="H16" s="3"/>
      <c r="I16" s="3"/>
      <c r="J16" s="3" t="s">
        <v>7</v>
      </c>
    </row>
    <row r="17" spans="1:10" s="16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6" customFormat="1" ht="12.75">
      <c r="A18" s="3"/>
      <c r="B18" s="3"/>
      <c r="C18" s="3"/>
      <c r="D18" s="3"/>
      <c r="E18" s="12" t="s">
        <v>9</v>
      </c>
      <c r="F18" s="12"/>
      <c r="I18" s="22" t="s">
        <v>7</v>
      </c>
      <c r="K18" s="2"/>
      <c r="L18" s="2"/>
      <c r="M18" s="2"/>
      <c r="N18" s="2"/>
    </row>
    <row r="19" spans="1:14" s="16" customFormat="1" ht="15">
      <c r="A19" s="3"/>
      <c r="B19" s="21"/>
      <c r="C19" s="21"/>
      <c r="D19" s="3"/>
      <c r="E19" s="22" t="s">
        <v>10</v>
      </c>
      <c r="F19" s="23"/>
      <c r="J19" s="3"/>
      <c r="K19" s="2"/>
      <c r="L19" s="2"/>
      <c r="M19" s="2"/>
      <c r="N19" s="2"/>
    </row>
    <row r="20" spans="7:12" ht="12" customHeight="1">
      <c r="G20" s="24" t="s">
        <v>8</v>
      </c>
      <c r="I20" s="25"/>
      <c r="J20" s="1" t="s">
        <v>7</v>
      </c>
      <c r="K20" s="1" t="s">
        <v>7</v>
      </c>
      <c r="L20" s="1" t="s">
        <v>7</v>
      </c>
    </row>
  </sheetData>
  <sheetProtection selectLockedCells="1" selectUnlockedCells="1"/>
  <mergeCells count="5">
    <mergeCell ref="C1:I1"/>
    <mergeCell ref="C2:I2"/>
    <mergeCell ref="A5:I5"/>
    <mergeCell ref="A6:I6"/>
    <mergeCell ref="B11:E11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E12" sqref="E12"/>
    </sheetView>
  </sheetViews>
  <sheetFormatPr defaultColWidth="9.00390625" defaultRowHeight="12" customHeight="1"/>
  <cols>
    <col min="1" max="1" width="3.875" style="1" customWidth="1"/>
    <col min="2" max="2" width="46.003906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62" t="s">
        <v>26</v>
      </c>
      <c r="D1" s="63"/>
      <c r="E1" s="63"/>
      <c r="F1" s="63"/>
      <c r="G1" s="63"/>
      <c r="H1" s="63"/>
      <c r="I1" s="63"/>
      <c r="J1" s="4" t="s">
        <v>11</v>
      </c>
      <c r="K1" s="5"/>
    </row>
    <row r="2" spans="1:11" ht="26.25" customHeight="1">
      <c r="A2" s="2"/>
      <c r="B2" s="6" t="s">
        <v>1</v>
      </c>
      <c r="C2" s="64" t="s">
        <v>44</v>
      </c>
      <c r="D2" s="64"/>
      <c r="E2" s="64"/>
      <c r="F2" s="64"/>
      <c r="G2" s="64"/>
      <c r="H2" s="64"/>
      <c r="I2" s="64"/>
      <c r="J2" s="7" t="s">
        <v>12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5" t="s">
        <v>2</v>
      </c>
      <c r="B5" s="65"/>
      <c r="C5" s="65"/>
      <c r="D5" s="65"/>
      <c r="E5" s="65"/>
      <c r="F5" s="65"/>
      <c r="G5" s="65"/>
      <c r="H5" s="65"/>
      <c r="I5" s="65"/>
      <c r="J5" s="9"/>
      <c r="K5" s="10"/>
    </row>
    <row r="6" spans="1:11" ht="18.75" customHeight="1">
      <c r="A6" s="66" t="s">
        <v>13</v>
      </c>
      <c r="B6" s="66"/>
      <c r="C6" s="66"/>
      <c r="D6" s="66"/>
      <c r="E6" s="66"/>
      <c r="F6" s="66"/>
      <c r="G6" s="66"/>
      <c r="H6" s="66"/>
      <c r="I6" s="66"/>
      <c r="J6" s="12"/>
      <c r="K6" s="13"/>
    </row>
    <row r="7" spans="1:9" s="14" customFormat="1" ht="41.25" customHeight="1">
      <c r="A7" s="29" t="s">
        <v>3</v>
      </c>
      <c r="B7" s="30" t="s">
        <v>14</v>
      </c>
      <c r="C7" s="30" t="s">
        <v>15</v>
      </c>
      <c r="D7" s="30" t="s">
        <v>32</v>
      </c>
      <c r="E7" s="30" t="s">
        <v>4</v>
      </c>
      <c r="F7" s="30" t="s">
        <v>16</v>
      </c>
      <c r="G7" s="31" t="s">
        <v>5</v>
      </c>
      <c r="H7" s="30" t="s">
        <v>17</v>
      </c>
      <c r="I7" s="30" t="s">
        <v>18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12">
      <c r="A9" s="36">
        <v>1</v>
      </c>
      <c r="B9" s="27" t="s">
        <v>59</v>
      </c>
      <c r="C9" s="32">
        <v>2</v>
      </c>
      <c r="D9" s="28">
        <f>C9*3</f>
        <v>6</v>
      </c>
      <c r="E9" s="43">
        <v>0</v>
      </c>
      <c r="F9" s="38">
        <f>D9*E9</f>
        <v>0</v>
      </c>
      <c r="G9" s="32">
        <v>23</v>
      </c>
      <c r="H9" s="38">
        <f>E9*1.23</f>
        <v>0</v>
      </c>
      <c r="I9" s="39">
        <f>H9*D9</f>
        <v>0</v>
      </c>
    </row>
    <row r="10" spans="1:10" s="16" customFormat="1" ht="13.5" thickBot="1">
      <c r="A10" s="40"/>
      <c r="B10" s="40"/>
      <c r="C10" s="40"/>
      <c r="D10" s="40"/>
      <c r="E10" s="40"/>
      <c r="F10" s="41">
        <f>SUM(F9:F9)</f>
        <v>0</v>
      </c>
      <c r="G10" s="40"/>
      <c r="H10" s="40"/>
      <c r="I10" s="41">
        <f>SUM(I9:I9)</f>
        <v>0</v>
      </c>
      <c r="J10" s="3"/>
    </row>
    <row r="11" spans="1:10" s="16" customFormat="1" ht="38.25" customHeight="1">
      <c r="A11" s="40"/>
      <c r="B11" s="67" t="s">
        <v>37</v>
      </c>
      <c r="C11" s="67"/>
      <c r="D11" s="67"/>
      <c r="E11" s="67"/>
      <c r="F11" s="40"/>
      <c r="G11" s="40"/>
      <c r="H11" s="40"/>
      <c r="I11" s="42"/>
      <c r="J11" s="3"/>
    </row>
    <row r="12" spans="1:10" s="16" customFormat="1" ht="12.75">
      <c r="A12" s="40"/>
      <c r="B12" s="49"/>
      <c r="C12" s="49"/>
      <c r="D12" s="49"/>
      <c r="E12" s="49"/>
      <c r="F12" s="40"/>
      <c r="G12" s="40"/>
      <c r="H12" s="40"/>
      <c r="I12" s="42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26"/>
      <c r="C14" s="26"/>
      <c r="D14" s="3"/>
      <c r="E14" s="3"/>
      <c r="F14" s="3"/>
      <c r="G14" s="3"/>
      <c r="H14" s="3"/>
      <c r="I14" s="17"/>
      <c r="J14" s="3"/>
    </row>
    <row r="15" spans="1:10" s="16" customFormat="1" ht="12.75">
      <c r="A15" s="3"/>
      <c r="B15" s="3" t="s">
        <v>6</v>
      </c>
      <c r="C15" s="3"/>
      <c r="D15" s="3"/>
      <c r="E15" s="3"/>
      <c r="F15" s="3"/>
      <c r="G15" s="3"/>
      <c r="H15" s="3"/>
      <c r="I15" s="3"/>
      <c r="J15" s="3" t="s">
        <v>7</v>
      </c>
    </row>
    <row r="16" spans="1:10" s="16" customFormat="1" ht="12.75">
      <c r="A16" s="4"/>
      <c r="B16" s="18"/>
      <c r="C16" s="18"/>
      <c r="D16" s="18"/>
      <c r="E16" s="19"/>
      <c r="F16" s="20"/>
      <c r="G16" s="3"/>
      <c r="H16" s="3"/>
      <c r="I16" s="3"/>
      <c r="J16" s="3" t="s">
        <v>7</v>
      </c>
    </row>
    <row r="17" spans="1:10" s="16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6" customFormat="1" ht="12.75">
      <c r="A18" s="3"/>
      <c r="B18" s="3"/>
      <c r="C18" s="3"/>
      <c r="D18" s="3"/>
      <c r="E18" s="12" t="s">
        <v>9</v>
      </c>
      <c r="F18" s="12"/>
      <c r="I18" s="22" t="s">
        <v>7</v>
      </c>
      <c r="K18" s="2"/>
      <c r="L18" s="2"/>
      <c r="M18" s="2"/>
      <c r="N18" s="2"/>
    </row>
    <row r="19" spans="1:14" s="16" customFormat="1" ht="15">
      <c r="A19" s="3"/>
      <c r="B19" s="21"/>
      <c r="C19" s="21"/>
      <c r="D19" s="3"/>
      <c r="E19" s="22" t="s">
        <v>10</v>
      </c>
      <c r="F19" s="23"/>
      <c r="J19" s="3"/>
      <c r="K19" s="2"/>
      <c r="L19" s="2"/>
      <c r="M19" s="2"/>
      <c r="N19" s="2"/>
    </row>
    <row r="20" spans="7:12" ht="12" customHeight="1">
      <c r="G20" s="24" t="s">
        <v>8</v>
      </c>
      <c r="I20" s="25"/>
      <c r="J20" s="1" t="s">
        <v>7</v>
      </c>
      <c r="K20" s="1" t="s">
        <v>7</v>
      </c>
      <c r="L20" s="1" t="s">
        <v>7</v>
      </c>
    </row>
  </sheetData>
  <sheetProtection selectLockedCells="1" selectUnlockedCells="1"/>
  <mergeCells count="5">
    <mergeCell ref="A5:I5"/>
    <mergeCell ref="A6:I6"/>
    <mergeCell ref="B11:E11"/>
    <mergeCell ref="C1:I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D16" sqref="D16"/>
    </sheetView>
  </sheetViews>
  <sheetFormatPr defaultColWidth="9.00390625" defaultRowHeight="12" customHeight="1"/>
  <cols>
    <col min="1" max="1" width="3.875" style="1" customWidth="1"/>
    <col min="2" max="2" width="40.6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87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62" t="s">
        <v>27</v>
      </c>
      <c r="D1" s="63"/>
      <c r="E1" s="63"/>
      <c r="F1" s="63"/>
      <c r="G1" s="63"/>
      <c r="H1" s="63"/>
      <c r="I1" s="63"/>
      <c r="J1" s="4" t="s">
        <v>11</v>
      </c>
      <c r="K1" s="5"/>
    </row>
    <row r="2" spans="1:11" ht="25.5" customHeight="1">
      <c r="A2" s="2"/>
      <c r="B2" s="6" t="s">
        <v>1</v>
      </c>
      <c r="C2" s="63" t="s">
        <v>45</v>
      </c>
      <c r="D2" s="63"/>
      <c r="E2" s="63"/>
      <c r="F2" s="63"/>
      <c r="G2" s="63"/>
      <c r="H2" s="63"/>
      <c r="I2" s="63"/>
      <c r="J2" s="7" t="s">
        <v>12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5" t="s">
        <v>2</v>
      </c>
      <c r="B5" s="65"/>
      <c r="C5" s="65"/>
      <c r="D5" s="65"/>
      <c r="E5" s="65"/>
      <c r="F5" s="65"/>
      <c r="G5" s="65"/>
      <c r="H5" s="65"/>
      <c r="I5" s="65"/>
      <c r="J5" s="9"/>
      <c r="K5" s="10"/>
    </row>
    <row r="6" spans="1:11" ht="18.75" customHeight="1">
      <c r="A6" s="66" t="s">
        <v>13</v>
      </c>
      <c r="B6" s="66"/>
      <c r="C6" s="66"/>
      <c r="D6" s="66"/>
      <c r="E6" s="66"/>
      <c r="F6" s="66"/>
      <c r="G6" s="66"/>
      <c r="H6" s="66"/>
      <c r="I6" s="66"/>
      <c r="J6" s="12"/>
      <c r="K6" s="13"/>
    </row>
    <row r="7" spans="1:9" s="14" customFormat="1" ht="41.25" customHeight="1">
      <c r="A7" s="29" t="s">
        <v>3</v>
      </c>
      <c r="B7" s="30" t="s">
        <v>14</v>
      </c>
      <c r="C7" s="30" t="s">
        <v>15</v>
      </c>
      <c r="D7" s="30" t="s">
        <v>32</v>
      </c>
      <c r="E7" s="30" t="s">
        <v>4</v>
      </c>
      <c r="F7" s="30" t="s">
        <v>16</v>
      </c>
      <c r="G7" s="31" t="s">
        <v>5</v>
      </c>
      <c r="H7" s="30" t="s">
        <v>17</v>
      </c>
      <c r="I7" s="30" t="s">
        <v>18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12">
      <c r="A9" s="36">
        <v>1</v>
      </c>
      <c r="B9" s="27" t="s">
        <v>59</v>
      </c>
      <c r="C9" s="32">
        <v>5</v>
      </c>
      <c r="D9" s="28">
        <f>C9*3</f>
        <v>15</v>
      </c>
      <c r="E9" s="43">
        <v>0</v>
      </c>
      <c r="F9" s="38">
        <f>D9*E9</f>
        <v>0</v>
      </c>
      <c r="G9" s="32">
        <v>23</v>
      </c>
      <c r="H9" s="38">
        <f>E9*1.23</f>
        <v>0</v>
      </c>
      <c r="I9" s="39">
        <f>H9*D9</f>
        <v>0</v>
      </c>
    </row>
    <row r="10" spans="1:10" s="16" customFormat="1" ht="13.5" thickBot="1">
      <c r="A10" s="40"/>
      <c r="B10" s="40"/>
      <c r="C10" s="40"/>
      <c r="D10" s="40"/>
      <c r="E10" s="40"/>
      <c r="F10" s="41">
        <f>SUM(F9:F9)</f>
        <v>0</v>
      </c>
      <c r="G10" s="40"/>
      <c r="H10" s="40"/>
      <c r="I10" s="41">
        <f>SUM(I9:I9)</f>
        <v>0</v>
      </c>
      <c r="J10" s="3"/>
    </row>
    <row r="11" spans="1:10" s="16" customFormat="1" ht="38.25" customHeight="1">
      <c r="A11" s="40"/>
      <c r="B11" s="67" t="s">
        <v>37</v>
      </c>
      <c r="C11" s="67"/>
      <c r="D11" s="67"/>
      <c r="E11" s="67"/>
      <c r="F11" s="40"/>
      <c r="G11" s="40"/>
      <c r="H11" s="40"/>
      <c r="I11" s="42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  <c r="M17" s="2"/>
      <c r="N17" s="2"/>
    </row>
    <row r="18" spans="1:14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  <c r="M18" s="2"/>
      <c r="N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 selectLockedCells="1" selectUnlockedCells="1"/>
  <mergeCells count="5">
    <mergeCell ref="C1:I1"/>
    <mergeCell ref="A5:I5"/>
    <mergeCell ref="A6:I6"/>
    <mergeCell ref="B11:E1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D15" sqref="D15"/>
    </sheetView>
  </sheetViews>
  <sheetFormatPr defaultColWidth="9.00390625" defaultRowHeight="12" customHeight="1"/>
  <cols>
    <col min="1" max="1" width="3.875" style="1" customWidth="1"/>
    <col min="2" max="2" width="45.253906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62" t="s">
        <v>33</v>
      </c>
      <c r="D1" s="63"/>
      <c r="E1" s="63"/>
      <c r="F1" s="63"/>
      <c r="G1" s="63"/>
      <c r="H1" s="63"/>
      <c r="I1" s="63"/>
      <c r="J1" s="4" t="s">
        <v>11</v>
      </c>
      <c r="K1" s="5"/>
    </row>
    <row r="2" spans="1:11" ht="25.5" customHeight="1">
      <c r="A2" s="2"/>
      <c r="B2" s="6" t="s">
        <v>1</v>
      </c>
      <c r="C2" s="63" t="s">
        <v>46</v>
      </c>
      <c r="D2" s="63"/>
      <c r="E2" s="63"/>
      <c r="F2" s="63"/>
      <c r="G2" s="63"/>
      <c r="H2" s="63"/>
      <c r="I2" s="63"/>
      <c r="J2" s="7" t="s">
        <v>12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5" t="s">
        <v>2</v>
      </c>
      <c r="B5" s="65"/>
      <c r="C5" s="65"/>
      <c r="D5" s="65"/>
      <c r="E5" s="65"/>
      <c r="F5" s="65"/>
      <c r="G5" s="65"/>
      <c r="H5" s="65"/>
      <c r="I5" s="65"/>
      <c r="J5" s="9"/>
      <c r="K5" s="10"/>
    </row>
    <row r="6" spans="1:11" ht="18.75" customHeight="1">
      <c r="A6" s="66" t="s">
        <v>13</v>
      </c>
      <c r="B6" s="66"/>
      <c r="C6" s="66"/>
      <c r="D6" s="66"/>
      <c r="E6" s="66"/>
      <c r="F6" s="66"/>
      <c r="G6" s="66"/>
      <c r="H6" s="66"/>
      <c r="I6" s="66"/>
      <c r="J6" s="12"/>
      <c r="K6" s="13"/>
    </row>
    <row r="7" spans="1:9" s="14" customFormat="1" ht="41.25" customHeight="1">
      <c r="A7" s="29" t="s">
        <v>3</v>
      </c>
      <c r="B7" s="30" t="s">
        <v>14</v>
      </c>
      <c r="C7" s="30" t="s">
        <v>15</v>
      </c>
      <c r="D7" s="30" t="s">
        <v>32</v>
      </c>
      <c r="E7" s="30" t="s">
        <v>4</v>
      </c>
      <c r="F7" s="30" t="s">
        <v>16</v>
      </c>
      <c r="G7" s="31" t="s">
        <v>5</v>
      </c>
      <c r="H7" s="30" t="s">
        <v>17</v>
      </c>
      <c r="I7" s="30" t="s">
        <v>18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12">
      <c r="A9" s="36">
        <v>1</v>
      </c>
      <c r="B9" s="27" t="s">
        <v>60</v>
      </c>
      <c r="C9" s="44">
        <v>7</v>
      </c>
      <c r="D9" s="28">
        <f>C9*3</f>
        <v>21</v>
      </c>
      <c r="E9" s="37">
        <v>0</v>
      </c>
      <c r="F9" s="38">
        <f>D9*E9</f>
        <v>0</v>
      </c>
      <c r="G9" s="32">
        <v>23</v>
      </c>
      <c r="H9" s="38">
        <f>E9*1.23</f>
        <v>0</v>
      </c>
      <c r="I9" s="39">
        <f>H9*D9</f>
        <v>0</v>
      </c>
    </row>
    <row r="10" spans="1:9" s="15" customFormat="1" ht="12">
      <c r="A10" s="36">
        <v>2</v>
      </c>
      <c r="B10" s="27" t="s">
        <v>61</v>
      </c>
      <c r="C10" s="44">
        <v>1</v>
      </c>
      <c r="D10" s="28">
        <f>C10*2+1</f>
        <v>3</v>
      </c>
      <c r="E10" s="37">
        <v>0</v>
      </c>
      <c r="F10" s="38">
        <f>D10*E10</f>
        <v>0</v>
      </c>
      <c r="G10" s="32">
        <v>23</v>
      </c>
      <c r="H10" s="38">
        <f>E10*1.23</f>
        <v>0</v>
      </c>
      <c r="I10" s="39">
        <f>H10*D10</f>
        <v>0</v>
      </c>
    </row>
    <row r="11" spans="1:10" s="16" customFormat="1" ht="13.5" thickBot="1">
      <c r="A11" s="40"/>
      <c r="B11" s="40"/>
      <c r="C11" s="40"/>
      <c r="D11" s="40"/>
      <c r="E11" s="40"/>
      <c r="F11" s="41">
        <f>SUM(F9:F10)</f>
        <v>0</v>
      </c>
      <c r="G11" s="40"/>
      <c r="H11" s="40"/>
      <c r="I11" s="41">
        <f>SUM(I9:I10)</f>
        <v>0</v>
      </c>
      <c r="J11" s="3"/>
    </row>
    <row r="12" spans="1:10" s="16" customFormat="1" ht="34.5" customHeight="1">
      <c r="A12" s="40"/>
      <c r="B12" s="67" t="s">
        <v>37</v>
      </c>
      <c r="C12" s="67"/>
      <c r="D12" s="67"/>
      <c r="E12" s="67"/>
      <c r="F12" s="40"/>
      <c r="G12" s="40"/>
      <c r="H12" s="40"/>
      <c r="I12" s="42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26"/>
      <c r="C14" s="26"/>
      <c r="D14" s="3"/>
      <c r="E14" s="3"/>
      <c r="F14" s="3"/>
      <c r="G14" s="3"/>
      <c r="H14" s="3"/>
      <c r="I14" s="17"/>
      <c r="J14" s="3" t="s">
        <v>7</v>
      </c>
    </row>
    <row r="15" spans="1:10" s="16" customFormat="1" ht="12.75">
      <c r="A15" s="3"/>
      <c r="B15" s="3" t="s">
        <v>6</v>
      </c>
      <c r="C15" s="3"/>
      <c r="D15" s="3"/>
      <c r="E15" s="3"/>
      <c r="F15" s="3"/>
      <c r="G15" s="3"/>
      <c r="H15" s="3"/>
      <c r="I15" s="3"/>
      <c r="J15" s="3" t="s">
        <v>7</v>
      </c>
    </row>
    <row r="16" spans="1:10" s="16" customFormat="1" ht="12.75">
      <c r="A16" s="4"/>
      <c r="B16" s="18"/>
      <c r="C16" s="18"/>
      <c r="D16" s="18"/>
      <c r="E16" s="19"/>
      <c r="F16" s="20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3"/>
      <c r="F17" s="3"/>
      <c r="G17" s="3"/>
      <c r="H17" s="3"/>
      <c r="I17" s="3"/>
      <c r="K17" s="2"/>
      <c r="L17" s="2"/>
      <c r="M17" s="2"/>
      <c r="N17" s="2"/>
    </row>
    <row r="18" spans="1:14" s="16" customFormat="1" ht="12.75">
      <c r="A18" s="3"/>
      <c r="B18" s="3"/>
      <c r="C18" s="3"/>
      <c r="D18" s="3"/>
      <c r="E18" s="12" t="s">
        <v>9</v>
      </c>
      <c r="F18" s="12"/>
      <c r="I18" s="22" t="s">
        <v>7</v>
      </c>
      <c r="J18" s="3"/>
      <c r="K18" s="2"/>
      <c r="L18" s="2"/>
      <c r="M18" s="2"/>
      <c r="N18" s="2"/>
    </row>
    <row r="19" spans="1:12" ht="12" customHeight="1">
      <c r="A19" s="3"/>
      <c r="B19" s="21"/>
      <c r="C19" s="21"/>
      <c r="D19" s="3"/>
      <c r="E19" s="22" t="s">
        <v>10</v>
      </c>
      <c r="F19" s="23"/>
      <c r="G19" s="16"/>
      <c r="H19" s="16"/>
      <c r="I19" s="16"/>
      <c r="K19" s="1" t="s">
        <v>7</v>
      </c>
      <c r="L19" s="1" t="s">
        <v>7</v>
      </c>
    </row>
  </sheetData>
  <sheetProtection/>
  <mergeCells count="5">
    <mergeCell ref="C1:I1"/>
    <mergeCell ref="C2:I2"/>
    <mergeCell ref="A5:I5"/>
    <mergeCell ref="A6:I6"/>
    <mergeCell ref="B12:E12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C16" sqref="C16"/>
    </sheetView>
  </sheetViews>
  <sheetFormatPr defaultColWidth="9.00390625" defaultRowHeight="12" customHeight="1"/>
  <cols>
    <col min="1" max="1" width="3.875" style="1" customWidth="1"/>
    <col min="2" max="2" width="54.253906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62" t="s">
        <v>28</v>
      </c>
      <c r="D1" s="63"/>
      <c r="E1" s="63"/>
      <c r="F1" s="63"/>
      <c r="G1" s="63"/>
      <c r="H1" s="63"/>
      <c r="I1" s="63"/>
      <c r="J1" s="4" t="s">
        <v>11</v>
      </c>
      <c r="K1" s="5"/>
    </row>
    <row r="2" spans="1:11" ht="25.5" customHeight="1">
      <c r="A2" s="2"/>
      <c r="B2" s="6" t="s">
        <v>1</v>
      </c>
      <c r="C2" s="63" t="s">
        <v>47</v>
      </c>
      <c r="D2" s="63"/>
      <c r="E2" s="63"/>
      <c r="F2" s="63"/>
      <c r="G2" s="63"/>
      <c r="H2" s="63"/>
      <c r="I2" s="63"/>
      <c r="J2" s="7" t="s">
        <v>12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5" t="s">
        <v>2</v>
      </c>
      <c r="B5" s="65"/>
      <c r="C5" s="65"/>
      <c r="D5" s="65"/>
      <c r="E5" s="65"/>
      <c r="F5" s="65"/>
      <c r="G5" s="65"/>
      <c r="H5" s="65"/>
      <c r="I5" s="65"/>
      <c r="J5" s="9"/>
      <c r="K5" s="10"/>
    </row>
    <row r="6" spans="1:11" ht="18.75" customHeight="1">
      <c r="A6" s="66" t="s">
        <v>13</v>
      </c>
      <c r="B6" s="66"/>
      <c r="C6" s="66"/>
      <c r="D6" s="66"/>
      <c r="E6" s="66"/>
      <c r="F6" s="66"/>
      <c r="G6" s="66"/>
      <c r="H6" s="66"/>
      <c r="I6" s="66"/>
      <c r="J6" s="12"/>
      <c r="K6" s="13"/>
    </row>
    <row r="7" spans="1:9" s="14" customFormat="1" ht="41.25" customHeight="1">
      <c r="A7" s="29" t="s">
        <v>3</v>
      </c>
      <c r="B7" s="30" t="s">
        <v>14</v>
      </c>
      <c r="C7" s="30" t="s">
        <v>15</v>
      </c>
      <c r="D7" s="30" t="s">
        <v>32</v>
      </c>
      <c r="E7" s="30" t="s">
        <v>4</v>
      </c>
      <c r="F7" s="30" t="s">
        <v>16</v>
      </c>
      <c r="G7" s="31" t="s">
        <v>5</v>
      </c>
      <c r="H7" s="30" t="s">
        <v>17</v>
      </c>
      <c r="I7" s="30" t="s">
        <v>18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12">
      <c r="A9" s="36">
        <v>1</v>
      </c>
      <c r="B9" s="27" t="s">
        <v>62</v>
      </c>
      <c r="C9" s="44">
        <v>1</v>
      </c>
      <c r="D9" s="28">
        <f>C9*3</f>
        <v>3</v>
      </c>
      <c r="E9" s="37">
        <v>0</v>
      </c>
      <c r="F9" s="38">
        <f>D9*E9</f>
        <v>0</v>
      </c>
      <c r="G9" s="32">
        <v>23</v>
      </c>
      <c r="H9" s="38">
        <f>E9*1.23</f>
        <v>0</v>
      </c>
      <c r="I9" s="39">
        <f>H9*D9</f>
        <v>0</v>
      </c>
    </row>
    <row r="10" spans="1:10" s="16" customFormat="1" ht="13.5" thickBot="1">
      <c r="A10" s="40"/>
      <c r="B10" s="40"/>
      <c r="C10" s="40"/>
      <c r="D10" s="40"/>
      <c r="E10" s="40"/>
      <c r="F10" s="41">
        <f>SUM(F9:F9)</f>
        <v>0</v>
      </c>
      <c r="G10" s="40"/>
      <c r="H10" s="40"/>
      <c r="I10" s="41">
        <f>SUM(I9:I9)</f>
        <v>0</v>
      </c>
      <c r="J10" s="3"/>
    </row>
    <row r="11" spans="1:10" s="16" customFormat="1" ht="34.5" customHeight="1">
      <c r="A11" s="40"/>
      <c r="B11" s="67" t="s">
        <v>37</v>
      </c>
      <c r="C11" s="67"/>
      <c r="D11" s="67"/>
      <c r="E11" s="67"/>
      <c r="F11" s="40"/>
      <c r="G11" s="40"/>
      <c r="H11" s="40"/>
      <c r="I11" s="42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 t="s">
        <v>7</v>
      </c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/>
    </row>
    <row r="16" spans="1:14" s="16" customFormat="1" ht="12.75">
      <c r="A16" s="3"/>
      <c r="B16" s="3"/>
      <c r="C16" s="3"/>
      <c r="D16" s="3"/>
      <c r="E16" s="3"/>
      <c r="F16" s="3"/>
      <c r="G16" s="3"/>
      <c r="H16" s="3"/>
      <c r="I16" s="3"/>
      <c r="K16" s="2"/>
      <c r="L16" s="2"/>
      <c r="M16" s="2"/>
      <c r="N16" s="2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J17" s="3"/>
      <c r="K17" s="2"/>
      <c r="L17" s="2"/>
      <c r="M17" s="2"/>
      <c r="N17" s="2"/>
    </row>
    <row r="18" spans="1:12" ht="12" customHeight="1">
      <c r="A18" s="3"/>
      <c r="B18" s="21"/>
      <c r="C18" s="21"/>
      <c r="D18" s="3"/>
      <c r="E18" s="22" t="s">
        <v>10</v>
      </c>
      <c r="F18" s="23"/>
      <c r="G18" s="16"/>
      <c r="H18" s="16"/>
      <c r="I18" s="16"/>
      <c r="K18" s="1" t="s">
        <v>7</v>
      </c>
      <c r="L18" s="1" t="s">
        <v>7</v>
      </c>
    </row>
  </sheetData>
  <sheetProtection/>
  <mergeCells count="5">
    <mergeCell ref="C1:I1"/>
    <mergeCell ref="C2:I2"/>
    <mergeCell ref="A5:I5"/>
    <mergeCell ref="A6:I6"/>
    <mergeCell ref="B11:E11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B27" sqref="B27"/>
    </sheetView>
  </sheetViews>
  <sheetFormatPr defaultColWidth="9.00390625" defaultRowHeight="12" customHeight="1"/>
  <cols>
    <col min="1" max="1" width="3.875" style="1" customWidth="1"/>
    <col min="2" max="2" width="51.37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62" t="s">
        <v>34</v>
      </c>
      <c r="D1" s="63"/>
      <c r="E1" s="63"/>
      <c r="F1" s="63"/>
      <c r="G1" s="63"/>
      <c r="H1" s="63"/>
      <c r="I1" s="63"/>
      <c r="J1" s="4" t="s">
        <v>11</v>
      </c>
      <c r="K1" s="5"/>
    </row>
    <row r="2" spans="1:11" ht="25.5" customHeight="1">
      <c r="A2" s="2"/>
      <c r="B2" s="6" t="s">
        <v>1</v>
      </c>
      <c r="C2" s="63" t="s">
        <v>48</v>
      </c>
      <c r="D2" s="63"/>
      <c r="E2" s="63"/>
      <c r="F2" s="63"/>
      <c r="G2" s="63"/>
      <c r="H2" s="63"/>
      <c r="I2" s="63"/>
      <c r="J2" s="7" t="s">
        <v>12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5" t="s">
        <v>2</v>
      </c>
      <c r="B5" s="65"/>
      <c r="C5" s="65"/>
      <c r="D5" s="65"/>
      <c r="E5" s="65"/>
      <c r="F5" s="65"/>
      <c r="G5" s="65"/>
      <c r="H5" s="65"/>
      <c r="I5" s="65"/>
      <c r="J5" s="9"/>
      <c r="K5" s="10"/>
    </row>
    <row r="6" spans="1:11" ht="18.75" customHeight="1">
      <c r="A6" s="66" t="s">
        <v>13</v>
      </c>
      <c r="B6" s="66"/>
      <c r="C6" s="66"/>
      <c r="D6" s="66"/>
      <c r="E6" s="66"/>
      <c r="F6" s="66"/>
      <c r="G6" s="66"/>
      <c r="H6" s="66"/>
      <c r="I6" s="66"/>
      <c r="J6" s="12"/>
      <c r="K6" s="13"/>
    </row>
    <row r="7" spans="1:9" s="14" customFormat="1" ht="41.25" customHeight="1">
      <c r="A7" s="29" t="s">
        <v>3</v>
      </c>
      <c r="B7" s="30" t="s">
        <v>14</v>
      </c>
      <c r="C7" s="30" t="s">
        <v>15</v>
      </c>
      <c r="D7" s="30" t="s">
        <v>32</v>
      </c>
      <c r="E7" s="30" t="s">
        <v>4</v>
      </c>
      <c r="F7" s="30" t="s">
        <v>16</v>
      </c>
      <c r="G7" s="31" t="s">
        <v>5</v>
      </c>
      <c r="H7" s="30" t="s">
        <v>17</v>
      </c>
      <c r="I7" s="30" t="s">
        <v>18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12">
      <c r="A9" s="36">
        <v>1</v>
      </c>
      <c r="B9" s="52" t="s">
        <v>59</v>
      </c>
      <c r="C9" s="55">
        <v>2</v>
      </c>
      <c r="D9" s="28">
        <f>C9*3</f>
        <v>6</v>
      </c>
      <c r="E9" s="37">
        <v>0</v>
      </c>
      <c r="F9" s="38">
        <f>D9*E9</f>
        <v>0</v>
      </c>
      <c r="G9" s="32">
        <v>23</v>
      </c>
      <c r="H9" s="38">
        <f>E9*1.23</f>
        <v>0</v>
      </c>
      <c r="I9" s="39">
        <f>H9*D9</f>
        <v>0</v>
      </c>
    </row>
    <row r="10" spans="1:10" s="16" customFormat="1" ht="13.5" thickBot="1">
      <c r="A10" s="40"/>
      <c r="B10" s="40"/>
      <c r="C10" s="40"/>
      <c r="D10" s="40"/>
      <c r="E10" s="40"/>
      <c r="F10" s="41">
        <f>SUM(F9:F9)</f>
        <v>0</v>
      </c>
      <c r="G10" s="40"/>
      <c r="H10" s="40"/>
      <c r="I10" s="41">
        <f>SUM(I9:I9)</f>
        <v>0</v>
      </c>
      <c r="J10" s="3"/>
    </row>
    <row r="11" spans="1:10" s="16" customFormat="1" ht="34.5" customHeight="1">
      <c r="A11" s="40"/>
      <c r="B11" s="67" t="s">
        <v>38</v>
      </c>
      <c r="C11" s="67"/>
      <c r="D11" s="67"/>
      <c r="E11" s="67"/>
      <c r="F11" s="40"/>
      <c r="G11" s="40"/>
      <c r="H11" s="40"/>
      <c r="I11" s="42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 t="s">
        <v>7</v>
      </c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/>
    </row>
    <row r="16" spans="1:14" s="16" customFormat="1" ht="12.75">
      <c r="A16" s="3"/>
      <c r="B16" s="3"/>
      <c r="C16" s="3"/>
      <c r="D16" s="3"/>
      <c r="E16" s="3"/>
      <c r="F16" s="3"/>
      <c r="G16" s="3"/>
      <c r="H16" s="3"/>
      <c r="I16" s="3"/>
      <c r="K16" s="2"/>
      <c r="L16" s="2"/>
      <c r="M16" s="2"/>
      <c r="N16" s="2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J17" s="3"/>
      <c r="K17" s="2"/>
      <c r="L17" s="2"/>
      <c r="M17" s="2"/>
      <c r="N17" s="2"/>
    </row>
    <row r="18" spans="1:12" ht="12" customHeight="1">
      <c r="A18" s="3"/>
      <c r="B18" s="21"/>
      <c r="C18" s="21"/>
      <c r="D18" s="3"/>
      <c r="E18" s="22" t="s">
        <v>10</v>
      </c>
      <c r="F18" s="23"/>
      <c r="G18" s="16"/>
      <c r="H18" s="16"/>
      <c r="I18" s="16"/>
      <c r="K18" s="1" t="s">
        <v>7</v>
      </c>
      <c r="L18" s="1" t="s">
        <v>7</v>
      </c>
    </row>
  </sheetData>
  <sheetProtection/>
  <mergeCells count="5">
    <mergeCell ref="C1:I1"/>
    <mergeCell ref="C2:I2"/>
    <mergeCell ref="A5:I5"/>
    <mergeCell ref="A6:I6"/>
    <mergeCell ref="B11:E11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B28" sqref="B28"/>
    </sheetView>
  </sheetViews>
  <sheetFormatPr defaultColWidth="9.00390625" defaultRowHeight="12" customHeight="1"/>
  <cols>
    <col min="1" max="1" width="3.875" style="1" customWidth="1"/>
    <col min="2" max="2" width="46.003906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62" t="s">
        <v>35</v>
      </c>
      <c r="D1" s="63"/>
      <c r="E1" s="63"/>
      <c r="F1" s="63"/>
      <c r="G1" s="63"/>
      <c r="H1" s="63"/>
      <c r="I1" s="63"/>
      <c r="J1" s="4" t="s">
        <v>11</v>
      </c>
      <c r="K1" s="5"/>
    </row>
    <row r="2" spans="1:11" ht="27" customHeight="1">
      <c r="A2" s="2"/>
      <c r="B2" s="6" t="s">
        <v>1</v>
      </c>
      <c r="C2" s="63" t="s">
        <v>49</v>
      </c>
      <c r="D2" s="63"/>
      <c r="E2" s="63"/>
      <c r="F2" s="63"/>
      <c r="G2" s="63"/>
      <c r="H2" s="63"/>
      <c r="I2" s="63"/>
      <c r="J2" s="7" t="s">
        <v>12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5" t="s">
        <v>2</v>
      </c>
      <c r="B5" s="65"/>
      <c r="C5" s="65"/>
      <c r="D5" s="65"/>
      <c r="E5" s="65"/>
      <c r="F5" s="65"/>
      <c r="G5" s="65"/>
      <c r="H5" s="65"/>
      <c r="I5" s="65"/>
      <c r="J5" s="9"/>
      <c r="K5" s="10"/>
    </row>
    <row r="6" spans="1:11" ht="18.75" customHeight="1">
      <c r="A6" s="66" t="s">
        <v>13</v>
      </c>
      <c r="B6" s="66"/>
      <c r="C6" s="66"/>
      <c r="D6" s="66"/>
      <c r="E6" s="66"/>
      <c r="F6" s="66"/>
      <c r="G6" s="66"/>
      <c r="H6" s="66"/>
      <c r="I6" s="66"/>
      <c r="J6" s="12"/>
      <c r="K6" s="13"/>
    </row>
    <row r="7" spans="1:9" s="14" customFormat="1" ht="41.25" customHeight="1">
      <c r="A7" s="29" t="s">
        <v>3</v>
      </c>
      <c r="B7" s="30" t="s">
        <v>14</v>
      </c>
      <c r="C7" s="30" t="s">
        <v>15</v>
      </c>
      <c r="D7" s="30" t="s">
        <v>32</v>
      </c>
      <c r="E7" s="30" t="s">
        <v>4</v>
      </c>
      <c r="F7" s="30" t="s">
        <v>16</v>
      </c>
      <c r="G7" s="31" t="s">
        <v>5</v>
      </c>
      <c r="H7" s="30" t="s">
        <v>17</v>
      </c>
      <c r="I7" s="30" t="s">
        <v>18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12">
      <c r="A9" s="36">
        <v>1</v>
      </c>
      <c r="B9" s="27" t="s">
        <v>63</v>
      </c>
      <c r="C9" s="32">
        <v>16</v>
      </c>
      <c r="D9" s="28">
        <f>C9*3</f>
        <v>48</v>
      </c>
      <c r="E9" s="37">
        <v>0</v>
      </c>
      <c r="F9" s="38">
        <f>D9*E9</f>
        <v>0</v>
      </c>
      <c r="G9" s="32">
        <v>23</v>
      </c>
      <c r="H9" s="38">
        <f>E9*1.23</f>
        <v>0</v>
      </c>
      <c r="I9" s="39">
        <f>H9*D9</f>
        <v>0</v>
      </c>
    </row>
    <row r="10" spans="1:10" s="16" customFormat="1" ht="13.5" thickBot="1">
      <c r="A10" s="40"/>
      <c r="B10" s="40"/>
      <c r="C10" s="40"/>
      <c r="D10" s="40"/>
      <c r="E10" s="40"/>
      <c r="F10" s="41">
        <f>SUM(F9:F9)</f>
        <v>0</v>
      </c>
      <c r="G10" s="40"/>
      <c r="H10" s="40"/>
      <c r="I10" s="41">
        <f>SUM(I9:I9)</f>
        <v>0</v>
      </c>
      <c r="J10" s="3"/>
    </row>
    <row r="11" spans="1:10" s="16" customFormat="1" ht="38.25" customHeight="1">
      <c r="A11" s="40"/>
      <c r="B11" s="67" t="s">
        <v>37</v>
      </c>
      <c r="C11" s="67"/>
      <c r="D11" s="67"/>
      <c r="E11" s="67"/>
      <c r="F11" s="40"/>
      <c r="G11" s="40"/>
      <c r="H11" s="40"/>
      <c r="I11" s="42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  <c r="M17" s="2"/>
      <c r="N17" s="2"/>
    </row>
    <row r="18" spans="1:14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  <c r="M18" s="2"/>
      <c r="N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 selectLockedCells="1" selectUnlockedCells="1"/>
  <mergeCells count="5">
    <mergeCell ref="C1:I1"/>
    <mergeCell ref="A5:I5"/>
    <mergeCell ref="A6:I6"/>
    <mergeCell ref="B11:E1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D18" sqref="D18"/>
    </sheetView>
  </sheetViews>
  <sheetFormatPr defaultColWidth="9.00390625" defaultRowHeight="12" customHeight="1"/>
  <cols>
    <col min="1" max="1" width="3.875" style="1" customWidth="1"/>
    <col min="2" max="2" width="42.37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62" t="s">
        <v>29</v>
      </c>
      <c r="D1" s="63"/>
      <c r="E1" s="63"/>
      <c r="F1" s="63"/>
      <c r="G1" s="63"/>
      <c r="H1" s="63"/>
      <c r="I1" s="63"/>
      <c r="J1" s="4" t="s">
        <v>11</v>
      </c>
      <c r="K1" s="5"/>
    </row>
    <row r="2" spans="1:11" ht="27.75" customHeight="1">
      <c r="A2" s="2"/>
      <c r="B2" s="6" t="s">
        <v>1</v>
      </c>
      <c r="C2" s="63" t="s">
        <v>50</v>
      </c>
      <c r="D2" s="63"/>
      <c r="E2" s="63"/>
      <c r="F2" s="63"/>
      <c r="G2" s="63"/>
      <c r="H2" s="63"/>
      <c r="I2" s="63"/>
      <c r="J2" s="7" t="s">
        <v>12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5" t="s">
        <v>2</v>
      </c>
      <c r="B5" s="65"/>
      <c r="C5" s="65"/>
      <c r="D5" s="65"/>
      <c r="E5" s="65"/>
      <c r="F5" s="65"/>
      <c r="G5" s="65"/>
      <c r="H5" s="65"/>
      <c r="I5" s="65"/>
      <c r="J5" s="9"/>
      <c r="K5" s="10"/>
    </row>
    <row r="6" spans="1:11" ht="18.75" customHeight="1">
      <c r="A6" s="66" t="s">
        <v>13</v>
      </c>
      <c r="B6" s="66"/>
      <c r="C6" s="66"/>
      <c r="D6" s="66"/>
      <c r="E6" s="66"/>
      <c r="F6" s="66"/>
      <c r="G6" s="66"/>
      <c r="H6" s="66"/>
      <c r="I6" s="66"/>
      <c r="J6" s="12"/>
      <c r="K6" s="13"/>
    </row>
    <row r="7" spans="1:9" s="14" customFormat="1" ht="41.25" customHeight="1">
      <c r="A7" s="29" t="s">
        <v>3</v>
      </c>
      <c r="B7" s="30" t="s">
        <v>14</v>
      </c>
      <c r="C7" s="30" t="s">
        <v>15</v>
      </c>
      <c r="D7" s="30" t="s">
        <v>32</v>
      </c>
      <c r="E7" s="30" t="s">
        <v>4</v>
      </c>
      <c r="F7" s="30" t="s">
        <v>16</v>
      </c>
      <c r="G7" s="31" t="s">
        <v>5</v>
      </c>
      <c r="H7" s="30" t="s">
        <v>17</v>
      </c>
      <c r="I7" s="30" t="s">
        <v>18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12">
      <c r="A9" s="36">
        <v>1</v>
      </c>
      <c r="B9" s="27" t="s">
        <v>59</v>
      </c>
      <c r="C9" s="34">
        <v>2</v>
      </c>
      <c r="D9" s="28">
        <f>C9*3</f>
        <v>6</v>
      </c>
      <c r="E9" s="37">
        <v>0</v>
      </c>
      <c r="F9" s="38">
        <f>D9*E9</f>
        <v>0</v>
      </c>
      <c r="G9" s="32">
        <v>23</v>
      </c>
      <c r="H9" s="38">
        <f>E9*1.23</f>
        <v>0</v>
      </c>
      <c r="I9" s="39">
        <f>H9*D9</f>
        <v>0</v>
      </c>
    </row>
    <row r="10" spans="1:9" s="15" customFormat="1" ht="12">
      <c r="A10" s="36">
        <v>2</v>
      </c>
      <c r="B10" s="27" t="s">
        <v>95</v>
      </c>
      <c r="C10" s="58" t="s">
        <v>97</v>
      </c>
      <c r="D10" s="28">
        <v>4</v>
      </c>
      <c r="E10" s="37">
        <v>0</v>
      </c>
      <c r="F10" s="38">
        <f>D10*E10</f>
        <v>0</v>
      </c>
      <c r="G10" s="32">
        <v>23</v>
      </c>
      <c r="H10" s="38">
        <f>E10*1.23</f>
        <v>0</v>
      </c>
      <c r="I10" s="39">
        <f>H10*D10</f>
        <v>0</v>
      </c>
    </row>
    <row r="11" spans="1:10" s="16" customFormat="1" ht="13.5" thickBot="1">
      <c r="A11" s="40"/>
      <c r="B11" s="40"/>
      <c r="C11" s="40"/>
      <c r="D11" s="40"/>
      <c r="E11" s="40"/>
      <c r="F11" s="41">
        <f>SUM(F9:F10)</f>
        <v>0</v>
      </c>
      <c r="G11" s="40"/>
      <c r="H11" s="40"/>
      <c r="I11" s="41">
        <f>SUM(I9:I10)</f>
        <v>0</v>
      </c>
      <c r="J11" s="3"/>
    </row>
    <row r="12" spans="1:10" s="16" customFormat="1" ht="38.25" customHeight="1">
      <c r="A12" s="40"/>
      <c r="B12" s="67" t="s">
        <v>37</v>
      </c>
      <c r="C12" s="67"/>
      <c r="D12" s="67"/>
      <c r="E12" s="67"/>
      <c r="F12" s="40"/>
      <c r="G12" s="40"/>
      <c r="H12" s="40"/>
      <c r="I12" s="42"/>
      <c r="J12" s="3"/>
    </row>
    <row r="13" spans="1:10" s="16" customFormat="1" ht="12.75">
      <c r="A13" s="3"/>
      <c r="B13" s="68" t="s">
        <v>96</v>
      </c>
      <c r="C13" s="68"/>
      <c r="D13" s="68"/>
      <c r="E13" s="68"/>
      <c r="F13" s="3"/>
      <c r="G13" s="3"/>
      <c r="H13" s="3"/>
      <c r="I13" s="17"/>
      <c r="J13" s="3"/>
    </row>
    <row r="14" spans="1:10" s="16" customFormat="1" ht="12.75">
      <c r="A14" s="3"/>
      <c r="B14" s="26"/>
      <c r="C14" s="26"/>
      <c r="D14" s="3"/>
      <c r="E14" s="3"/>
      <c r="F14" s="3"/>
      <c r="G14" s="3"/>
      <c r="H14" s="3"/>
      <c r="I14" s="17"/>
      <c r="J14" s="3"/>
    </row>
    <row r="15" spans="1:10" s="16" customFormat="1" ht="12.75">
      <c r="A15" s="3"/>
      <c r="B15" s="3" t="s">
        <v>6</v>
      </c>
      <c r="C15" s="3"/>
      <c r="D15" s="3"/>
      <c r="E15" s="3"/>
      <c r="F15" s="3"/>
      <c r="G15" s="3"/>
      <c r="H15" s="3"/>
      <c r="I15" s="3"/>
      <c r="J15" s="3" t="s">
        <v>7</v>
      </c>
    </row>
    <row r="16" spans="1:10" s="16" customFormat="1" ht="12.75">
      <c r="A16" s="4"/>
      <c r="B16" s="18"/>
      <c r="C16" s="18"/>
      <c r="D16" s="18"/>
      <c r="E16" s="19"/>
      <c r="F16" s="20"/>
      <c r="G16" s="3"/>
      <c r="H16" s="3"/>
      <c r="I16" s="3"/>
      <c r="J16" s="3" t="s">
        <v>7</v>
      </c>
    </row>
    <row r="17" spans="1:10" s="16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6" customFormat="1" ht="12.75">
      <c r="A18" s="3"/>
      <c r="B18" s="3"/>
      <c r="C18" s="3"/>
      <c r="D18" s="3"/>
      <c r="E18" s="12" t="s">
        <v>9</v>
      </c>
      <c r="F18" s="12"/>
      <c r="I18" s="22" t="s">
        <v>7</v>
      </c>
      <c r="K18" s="2"/>
      <c r="L18" s="2"/>
      <c r="M18" s="2"/>
      <c r="N18" s="2"/>
    </row>
    <row r="19" spans="1:14" s="16" customFormat="1" ht="15">
      <c r="A19" s="3"/>
      <c r="B19" s="21"/>
      <c r="C19" s="21"/>
      <c r="D19" s="3"/>
      <c r="E19" s="22" t="s">
        <v>10</v>
      </c>
      <c r="F19" s="23"/>
      <c r="J19" s="3"/>
      <c r="K19" s="2"/>
      <c r="L19" s="2"/>
      <c r="M19" s="2"/>
      <c r="N19" s="2"/>
    </row>
    <row r="20" spans="7:12" ht="12" customHeight="1">
      <c r="G20" s="24" t="s">
        <v>8</v>
      </c>
      <c r="I20" s="25"/>
      <c r="J20" s="1" t="s">
        <v>7</v>
      </c>
      <c r="K20" s="1" t="s">
        <v>7</v>
      </c>
      <c r="L20" s="1" t="s">
        <v>7</v>
      </c>
    </row>
  </sheetData>
  <sheetProtection selectLockedCells="1" selectUnlockedCells="1"/>
  <mergeCells count="6">
    <mergeCell ref="C1:I1"/>
    <mergeCell ref="A5:I5"/>
    <mergeCell ref="A6:I6"/>
    <mergeCell ref="B12:E12"/>
    <mergeCell ref="C2:I2"/>
    <mergeCell ref="B13:E13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Krzysztof Masłowski</cp:lastModifiedBy>
  <cp:lastPrinted>2017-11-22T12:50:30Z</cp:lastPrinted>
  <dcterms:created xsi:type="dcterms:W3CDTF">2014-02-20T13:56:12Z</dcterms:created>
  <dcterms:modified xsi:type="dcterms:W3CDTF">2017-12-15T13:13:21Z</dcterms:modified>
  <cp:category/>
  <cp:version/>
  <cp:contentType/>
  <cp:contentStatus/>
</cp:coreProperties>
</file>