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9" activeTab="0"/>
  </bookViews>
  <sheets>
    <sheet name="pn-175" sheetId="1" r:id="rId1"/>
  </sheets>
  <externalReferences>
    <externalReference r:id="rId4"/>
  </externalReferences>
  <definedNames>
    <definedName name="__Anonymous_Sheet_DB__1">'pn-175'!$A$2:$D$65267</definedName>
    <definedName name="_xlnm._FilterDatabase" localSheetId="0" hidden="1">'pn-175'!$A$2:$GG$2</definedName>
    <definedName name="Excel_BuiltIn__FilterDatabase" localSheetId="0">'pn-175'!#REF!</definedName>
  </definedNames>
  <calcPr fullCalcOnLoad="1"/>
</workbook>
</file>

<file path=xl/sharedStrings.xml><?xml version="1.0" encoding="utf-8"?>
<sst xmlns="http://schemas.openxmlformats.org/spreadsheetml/2006/main" count="68" uniqueCount="51">
  <si>
    <t>Lp.</t>
  </si>
  <si>
    <t>zadanie</t>
  </si>
  <si>
    <t>Pakiet nr 13</t>
  </si>
  <si>
    <t>wartość
brutto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</si>
  <si>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</si>
  <si>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</si>
  <si>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</si>
  <si>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</si>
  <si>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</si>
  <si>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</si>
  <si>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</si>
  <si>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</si>
  <si>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</si>
  <si>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</si>
  <si>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Pakiet nr 11</t>
  </si>
  <si>
    <t>Pakiet nr 12</t>
  </si>
  <si>
    <t>Pakiet nr 14</t>
  </si>
  <si>
    <t>Pakiet nr 15</t>
  </si>
  <si>
    <t>Pakiet nr 16</t>
  </si>
  <si>
    <t>Pakiet nr 17</t>
  </si>
  <si>
    <t>Pakiet nr 18</t>
  </si>
  <si>
    <t>Pakiet nr 19</t>
  </si>
  <si>
    <t>Pakiet nr 20</t>
  </si>
  <si>
    <t>Pakiet nr 21</t>
  </si>
  <si>
    <t>Pakiet nr 22</t>
  </si>
  <si>
    <t>Pakiet nr 23</t>
  </si>
  <si>
    <t>Pakiet nr 24</t>
  </si>
  <si>
    <t>Pakiet nr 25</t>
  </si>
  <si>
    <t>Pakiet nr 26</t>
  </si>
  <si>
    <t>ADMOR  Przedsiębiorstwo Handlowe Jerzy Moryto ul. Wierzbicka 58m1; 26-600 Radom</t>
  </si>
  <si>
    <t>PPHU ALGA Paweł Pinkowski Wierzbno ul. Leśna 18, 63-430 Odolanów</t>
  </si>
  <si>
    <t>Przedsiębiorstwo wielobranżowe CEG, Olga Perlińska ul. Pryzmaty 15; 02-226 Warszawa</t>
  </si>
  <si>
    <t>DAKI S.C. ul. Gliwicka 30; 42-600 Tarnowskie Góry</t>
  </si>
  <si>
    <t>DOKTOR LEKS Sp zoo, ul. Klecińska 5, 54-413 Wrocław</t>
  </si>
  <si>
    <t>PPHU JAREX Stanisław Felich, Raczyce ul. Odolanowska 60; 63-430 Odolanów</t>
  </si>
  <si>
    <t>HELPLAST Wyroby Foliowe Joanna Hadasik, ul. PowstańcówŚl. 11; 43-190 Mikołów</t>
  </si>
  <si>
    <t>HENRY KRUSE Sp zoo, Bielany wrocławskie ul. Kolejowa 3; 55-040 Kobierzyce</t>
  </si>
  <si>
    <t>HIGMA SERWIS Sp zoo, ul. Gos ławicka 2, 45-446 Opole</t>
  </si>
  <si>
    <t>FPUH Mieczysław Kruszelnicki, ul. Chorwacka 45, 51-107 Wrocław</t>
  </si>
  <si>
    <t>MERIDA Sp zoo, ul. Karkonoska 59; 53-015 Wrocław</t>
  </si>
  <si>
    <t>ULEX Beskidzkie Centrum Opakowań Urszula Jędrzejko - Tomasz Jędrzejko S.J.ul. TT Jeża 15; 43-300Bielsko - Biała</t>
  </si>
  <si>
    <t>TUTTOMED FARMACJA Sp zoo, os. Czecha 130/8, 61-292 Poznań</t>
  </si>
  <si>
    <t>SWISSPOL LTD Sp zoo, ul. Świątnicka 30, 52-018 Wrocław</t>
  </si>
  <si>
    <t>Wartość netto</t>
  </si>
  <si>
    <t>termin dostawy</t>
  </si>
  <si>
    <t>1 dzień</t>
  </si>
  <si>
    <t>suma:</t>
  </si>
  <si>
    <t>dla pakietów 1-5; 7-10,12,14- 16,18-20, 22-23, 25 – 1 dzień - (max 3 dni)</t>
  </si>
  <si>
    <t>dla pakietów 6,11,15-17,21,24 - 1 dzień - (max 5 dni)</t>
  </si>
  <si>
    <t>2 dni</t>
  </si>
  <si>
    <t>3 dni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</si>
</sst>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[$-415]d\ mmmm\ yyyy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0" xfId="44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11" xfId="44" applyFont="1" applyFill="1" applyBorder="1" applyAlignment="1">
      <alignment horizontal="center" vertical="center" wrapText="1"/>
      <protection/>
    </xf>
    <xf numFmtId="4" fontId="22" fillId="0" borderId="0" xfId="44" applyNumberFormat="1" applyFont="1" applyFill="1" applyBorder="1" applyAlignment="1">
      <alignment horizontal="right" vertical="center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43" fontId="0" fillId="0" borderId="0" xfId="42" applyFill="1" applyBorder="1" applyAlignment="1">
      <alignment horizontal="left" vertical="center"/>
    </xf>
    <xf numFmtId="4" fontId="22" fillId="0" borderId="10" xfId="44" applyNumberFormat="1" applyFont="1" applyFill="1" applyBorder="1" applyAlignment="1">
      <alignment horizontal="right" vertical="center"/>
      <protection/>
    </xf>
    <xf numFmtId="4" fontId="1" fillId="0" borderId="0" xfId="42" applyNumberFormat="1" applyFont="1" applyFill="1" applyBorder="1" applyAlignment="1">
      <alignment horizontal="right" vertical="center"/>
    </xf>
    <xf numFmtId="4" fontId="1" fillId="0" borderId="10" xfId="42" applyNumberFormat="1" applyFont="1" applyFill="1" applyBorder="1" applyAlignment="1">
      <alignment horizontal="right" vertical="center"/>
    </xf>
    <xf numFmtId="4" fontId="1" fillId="0" borderId="13" xfId="42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right" vertical="center"/>
    </xf>
    <xf numFmtId="4" fontId="1" fillId="0" borderId="14" xfId="42" applyNumberFormat="1" applyFont="1" applyFill="1" applyBorder="1" applyAlignment="1">
      <alignment horizontal="right" vertical="center"/>
    </xf>
    <xf numFmtId="4" fontId="1" fillId="0" borderId="15" xfId="42" applyNumberFormat="1" applyFont="1" applyFill="1" applyBorder="1" applyAlignment="1">
      <alignment horizontal="right" vertical="center"/>
    </xf>
    <xf numFmtId="165" fontId="22" fillId="33" borderId="0" xfId="44" applyNumberFormat="1" applyFont="1" applyFill="1" applyBorder="1" applyAlignment="1">
      <alignment horizontal="right" vertical="center"/>
      <protection/>
    </xf>
    <xf numFmtId="0" fontId="22" fillId="0" borderId="10" xfId="44" applyFont="1" applyFill="1" applyBorder="1" applyAlignment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44" applyFont="1" applyFill="1" applyBorder="1" applyAlignment="1">
      <alignment horizontal="center" vertical="center"/>
      <protection/>
    </xf>
    <xf numFmtId="0" fontId="22" fillId="0" borderId="10" xfId="44" applyNumberFormat="1" applyFont="1" applyFill="1" applyBorder="1" applyAlignment="1">
      <alignment horizontal="center" vertical="center"/>
      <protection/>
    </xf>
    <xf numFmtId="0" fontId="24" fillId="0" borderId="10" xfId="42" applyNumberFormat="1" applyFont="1" applyFill="1" applyBorder="1" applyAlignment="1">
      <alignment horizontal="center" vertical="center"/>
    </xf>
    <xf numFmtId="0" fontId="2" fillId="0" borderId="10" xfId="44" applyFont="1" applyFill="1" applyBorder="1" applyAlignment="1">
      <alignment horizontal="center" vertical="top" wrapText="1"/>
      <protection/>
    </xf>
    <xf numFmtId="0" fontId="2" fillId="0" borderId="0" xfId="44" applyFont="1" applyFill="1" applyBorder="1" applyAlignment="1">
      <alignment horizontal="center" vertical="top"/>
      <protection/>
    </xf>
    <xf numFmtId="49" fontId="2" fillId="15" borderId="10" xfId="44" applyNumberFormat="1" applyFont="1" applyFill="1" applyBorder="1" applyAlignment="1">
      <alignment horizontal="center" vertical="top" wrapText="1"/>
      <protection/>
    </xf>
    <xf numFmtId="4" fontId="22" fillId="8" borderId="10" xfId="44" applyNumberFormat="1" applyFont="1" applyFill="1" applyBorder="1" applyAlignment="1">
      <alignment horizontal="center" vertical="top" wrapText="1"/>
      <protection/>
    </xf>
    <xf numFmtId="4" fontId="1" fillId="8" borderId="10" xfId="42" applyNumberFormat="1" applyFont="1" applyFill="1" applyBorder="1" applyAlignment="1">
      <alignment horizontal="center" vertical="top" wrapText="1"/>
    </xf>
    <xf numFmtId="0" fontId="22" fillId="8" borderId="10" xfId="44" applyFont="1" applyFill="1" applyBorder="1" applyAlignment="1">
      <alignment horizontal="center" vertical="top" wrapText="1"/>
      <protection/>
    </xf>
    <xf numFmtId="4" fontId="25" fillId="0" borderId="10" xfId="0" applyNumberFormat="1" applyFont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49" fontId="2" fillId="33" borderId="10" xfId="44" applyNumberFormat="1" applyFont="1" applyFill="1" applyBorder="1" applyAlignment="1">
      <alignment horizontal="center" vertical="top" wrapText="1"/>
      <protection/>
    </xf>
    <xf numFmtId="0" fontId="22" fillId="15" borderId="16" xfId="0" applyFont="1" applyFill="1" applyBorder="1" applyAlignment="1">
      <alignment horizontal="left" vertical="center" wrapText="1"/>
    </xf>
    <xf numFmtId="165" fontId="2" fillId="15" borderId="10" xfId="44" applyNumberFormat="1" applyFont="1" applyFill="1" applyBorder="1" applyAlignment="1">
      <alignment horizontal="center" vertical="top" wrapText="1"/>
      <protection/>
    </xf>
    <xf numFmtId="4" fontId="25" fillId="15" borderId="10" xfId="0" applyNumberFormat="1" applyFont="1" applyFill="1" applyBorder="1" applyAlignment="1">
      <alignment vertical="center"/>
    </xf>
    <xf numFmtId="4" fontId="25" fillId="15" borderId="10" xfId="0" applyNumberFormat="1" applyFont="1" applyFill="1" applyBorder="1" applyAlignment="1">
      <alignment vertical="center" wrapText="1"/>
    </xf>
    <xf numFmtId="0" fontId="2" fillId="0" borderId="17" xfId="44" applyFont="1" applyFill="1" applyBorder="1" applyAlignment="1">
      <alignment horizontal="center" vertical="center" wrapText="1"/>
      <protection/>
    </xf>
    <xf numFmtId="0" fontId="22" fillId="15" borderId="18" xfId="0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vertical="center" wrapText="1"/>
    </xf>
    <xf numFmtId="4" fontId="25" fillId="15" borderId="19" xfId="0" applyNumberFormat="1" applyFont="1" applyFill="1" applyBorder="1" applyAlignment="1">
      <alignment vertical="center" wrapText="1"/>
    </xf>
    <xf numFmtId="0" fontId="2" fillId="0" borderId="10" xfId="44" applyFont="1" applyFill="1" applyBorder="1" applyAlignment="1">
      <alignment vertical="center" wrapText="1"/>
      <protection/>
    </xf>
    <xf numFmtId="165" fontId="2" fillId="33" borderId="10" xfId="0" applyNumberFormat="1" applyFont="1" applyFill="1" applyBorder="1" applyAlignment="1">
      <alignment horizontal="right" vertical="center"/>
    </xf>
    <xf numFmtId="165" fontId="2" fillId="15" borderId="10" xfId="0" applyNumberFormat="1" applyFont="1" applyFill="1" applyBorder="1" applyAlignment="1">
      <alignment horizontal="right" vertical="center"/>
    </xf>
    <xf numFmtId="4" fontId="22" fillId="0" borderId="10" xfId="44" applyNumberFormat="1" applyFont="1" applyFill="1" applyBorder="1" applyAlignment="1">
      <alignment horizontal="left" vertical="center"/>
      <protection/>
    </xf>
    <xf numFmtId="0" fontId="22" fillId="0" borderId="10" xfId="0" applyFont="1" applyFill="1" applyBorder="1" applyAlignment="1">
      <alignment horizontal="right" vertical="center"/>
    </xf>
    <xf numFmtId="4" fontId="22" fillId="17" borderId="10" xfId="0" applyNumberFormat="1" applyFont="1" applyFill="1" applyBorder="1" applyAlignment="1">
      <alignment horizontal="right" vertical="center"/>
    </xf>
    <xf numFmtId="4" fontId="1" fillId="17" borderId="10" xfId="42" applyNumberFormat="1" applyFont="1" applyFill="1" applyBorder="1" applyAlignment="1">
      <alignment horizontal="right" vertical="center"/>
    </xf>
    <xf numFmtId="4" fontId="1" fillId="17" borderId="13" xfId="42" applyNumberFormat="1" applyFont="1" applyFill="1" applyBorder="1" applyAlignment="1">
      <alignment horizontal="right" vertical="center"/>
    </xf>
    <xf numFmtId="0" fontId="22" fillId="17" borderId="10" xfId="0" applyFont="1" applyFill="1" applyBorder="1" applyAlignment="1">
      <alignment vertical="center"/>
    </xf>
    <xf numFmtId="4" fontId="22" fillId="17" borderId="10" xfId="44" applyNumberFormat="1" applyFont="1" applyFill="1" applyBorder="1" applyAlignment="1">
      <alignment horizontal="right" vertical="center"/>
      <protection/>
    </xf>
    <xf numFmtId="0" fontId="22" fillId="17" borderId="10" xfId="44" applyFont="1" applyFill="1" applyBorder="1" applyAlignment="1">
      <alignment horizontal="left" vertical="center"/>
      <protection/>
    </xf>
    <xf numFmtId="2" fontId="2" fillId="0" borderId="10" xfId="44" applyNumberFormat="1" applyFont="1" applyFill="1" applyBorder="1" applyAlignment="1">
      <alignment horizontal="left" vertical="center" wrapText="1"/>
      <protection/>
    </xf>
    <xf numFmtId="165" fontId="22" fillId="19" borderId="10" xfId="44" applyNumberFormat="1" applyFont="1" applyFill="1" applyBorder="1" applyAlignment="1">
      <alignment horizontal="left" vertical="center" wrapText="1"/>
      <protection/>
    </xf>
    <xf numFmtId="0" fontId="2" fillId="19" borderId="10" xfId="0" applyFont="1" applyFill="1" applyBorder="1" applyAlignment="1">
      <alignment horizontal="left" vertical="top" wrapText="1"/>
    </xf>
    <xf numFmtId="4" fontId="22" fillId="19" borderId="10" xfId="44" applyNumberFormat="1" applyFont="1" applyFill="1" applyBorder="1" applyAlignment="1">
      <alignment horizontal="center" vertical="center"/>
      <protection/>
    </xf>
    <xf numFmtId="4" fontId="1" fillId="19" borderId="10" xfId="42" applyNumberFormat="1" applyFont="1" applyFill="1" applyBorder="1" applyAlignment="1">
      <alignment horizontal="center" vertical="center"/>
    </xf>
    <xf numFmtId="0" fontId="22" fillId="19" borderId="10" xfId="44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kie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ZE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  <sheetDataSet>
      <sheetData sheetId="1">
        <row r="5">
          <cell r="G5">
            <v>5715</v>
          </cell>
        </row>
      </sheetData>
      <sheetData sheetId="2">
        <row r="15">
          <cell r="G15">
            <v>200744.6</v>
          </cell>
        </row>
      </sheetData>
      <sheetData sheetId="3">
        <row r="5">
          <cell r="G5">
            <v>6682</v>
          </cell>
        </row>
      </sheetData>
      <sheetData sheetId="4">
        <row r="14">
          <cell r="G14">
            <v>51978.450000000004</v>
          </cell>
        </row>
      </sheetData>
      <sheetData sheetId="5">
        <row r="9">
          <cell r="G9">
            <v>4101</v>
          </cell>
        </row>
      </sheetData>
      <sheetData sheetId="6">
        <row r="4">
          <cell r="G4">
            <v>654.5</v>
          </cell>
        </row>
      </sheetData>
      <sheetData sheetId="7">
        <row r="5">
          <cell r="G5">
            <v>26327</v>
          </cell>
        </row>
      </sheetData>
      <sheetData sheetId="8">
        <row r="4">
          <cell r="G4">
            <v>84575</v>
          </cell>
        </row>
      </sheetData>
      <sheetData sheetId="9">
        <row r="4">
          <cell r="G4">
            <v>2075</v>
          </cell>
        </row>
      </sheetData>
      <sheetData sheetId="10">
        <row r="4">
          <cell r="G4">
            <v>14007.499999999998</v>
          </cell>
        </row>
      </sheetData>
      <sheetData sheetId="11">
        <row r="8">
          <cell r="G8">
            <v>2430</v>
          </cell>
        </row>
      </sheetData>
      <sheetData sheetId="12">
        <row r="12">
          <cell r="G12">
            <v>5811.12</v>
          </cell>
        </row>
      </sheetData>
      <sheetData sheetId="13">
        <row r="4">
          <cell r="G4">
            <v>5495</v>
          </cell>
        </row>
      </sheetData>
      <sheetData sheetId="14">
        <row r="4">
          <cell r="G4">
            <v>2990</v>
          </cell>
        </row>
      </sheetData>
      <sheetData sheetId="15">
        <row r="4">
          <cell r="G4">
            <v>97</v>
          </cell>
        </row>
      </sheetData>
      <sheetData sheetId="16">
        <row r="4">
          <cell r="G4">
            <v>1798.4</v>
          </cell>
        </row>
      </sheetData>
      <sheetData sheetId="17">
        <row r="4">
          <cell r="G4">
            <v>323.4</v>
          </cell>
        </row>
      </sheetData>
      <sheetData sheetId="18">
        <row r="8">
          <cell r="G8">
            <v>9365.58</v>
          </cell>
        </row>
      </sheetData>
      <sheetData sheetId="19">
        <row r="15">
          <cell r="G15">
            <v>5962.17</v>
          </cell>
        </row>
      </sheetData>
      <sheetData sheetId="20">
        <row r="4">
          <cell r="G4">
            <v>1104</v>
          </cell>
        </row>
      </sheetData>
      <sheetData sheetId="21">
        <row r="4">
          <cell r="G4">
            <v>197.04999999999998</v>
          </cell>
        </row>
      </sheetData>
      <sheetData sheetId="22">
        <row r="5">
          <cell r="G5">
            <v>2677.5</v>
          </cell>
        </row>
      </sheetData>
      <sheetData sheetId="23">
        <row r="5">
          <cell r="G5">
            <v>3360</v>
          </cell>
        </row>
      </sheetData>
      <sheetData sheetId="24">
        <row r="4">
          <cell r="G4">
            <v>851</v>
          </cell>
        </row>
      </sheetData>
      <sheetData sheetId="25">
        <row r="4">
          <cell r="G4">
            <v>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1"/>
  <sheetViews>
    <sheetView tabSelected="1" zoomScaleSheetLayoutView="80" zoomScalePageLayoutView="0" workbookViewId="0" topLeftCell="A1">
      <pane xSplit="4" ySplit="2" topLeftCell="E2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32" sqref="F32"/>
    </sheetView>
  </sheetViews>
  <sheetFormatPr defaultColWidth="11.57421875" defaultRowHeight="12.75"/>
  <cols>
    <col min="1" max="1" width="3.28125" style="5" customWidth="1"/>
    <col min="2" max="2" width="9.8515625" style="1" customWidth="1"/>
    <col min="3" max="3" width="10.421875" style="1" customWidth="1"/>
    <col min="4" max="4" width="10.8515625" style="17" customWidth="1"/>
    <col min="5" max="6" width="13.7109375" style="7" customWidth="1"/>
    <col min="7" max="17" width="13.7109375" style="11" customWidth="1"/>
    <col min="18" max="18" width="13.7109375" style="1" customWidth="1"/>
    <col min="19" max="189" width="11.57421875" style="1" customWidth="1"/>
    <col min="190" max="16384" width="11.57421875" style="2" customWidth="1"/>
  </cols>
  <sheetData>
    <row r="1" spans="5:18" ht="27" customHeight="1">
      <c r="E1" s="22">
        <v>1</v>
      </c>
      <c r="F1" s="22">
        <v>2</v>
      </c>
      <c r="G1" s="23">
        <v>3</v>
      </c>
      <c r="H1" s="23">
        <v>4</v>
      </c>
      <c r="I1" s="23">
        <v>5</v>
      </c>
      <c r="J1" s="23">
        <v>6</v>
      </c>
      <c r="K1" s="23">
        <v>7</v>
      </c>
      <c r="L1" s="23">
        <v>8</v>
      </c>
      <c r="M1" s="23">
        <v>9</v>
      </c>
      <c r="N1" s="23">
        <v>10</v>
      </c>
      <c r="O1" s="23">
        <v>11</v>
      </c>
      <c r="P1" s="23">
        <v>12</v>
      </c>
      <c r="Q1" s="23">
        <v>13</v>
      </c>
      <c r="R1" s="21">
        <v>14</v>
      </c>
    </row>
    <row r="2" spans="1:18" s="25" customFormat="1" ht="90" customHeight="1">
      <c r="A2" s="24" t="s">
        <v>0</v>
      </c>
      <c r="B2" s="26" t="s">
        <v>1</v>
      </c>
      <c r="C2" s="32" t="s">
        <v>43</v>
      </c>
      <c r="D2" s="34" t="s">
        <v>3</v>
      </c>
      <c r="E2" s="27" t="s">
        <v>29</v>
      </c>
      <c r="F2" s="27" t="s">
        <v>30</v>
      </c>
      <c r="G2" s="28" t="s">
        <v>31</v>
      </c>
      <c r="H2" s="28" t="s">
        <v>32</v>
      </c>
      <c r="I2" s="28" t="s">
        <v>33</v>
      </c>
      <c r="J2" s="28" t="s">
        <v>34</v>
      </c>
      <c r="K2" s="28" t="s">
        <v>35</v>
      </c>
      <c r="L2" s="28" t="s">
        <v>36</v>
      </c>
      <c r="M2" s="28" t="s">
        <v>37</v>
      </c>
      <c r="N2" s="28" t="s">
        <v>38</v>
      </c>
      <c r="O2" s="28" t="s">
        <v>39</v>
      </c>
      <c r="P2" s="28" t="s">
        <v>40</v>
      </c>
      <c r="Q2" s="28" t="s">
        <v>42</v>
      </c>
      <c r="R2" s="29" t="s">
        <v>41</v>
      </c>
    </row>
    <row r="3" spans="1:189" ht="12">
      <c r="A3" s="6">
        <v>1</v>
      </c>
      <c r="B3" s="33" t="s">
        <v>4</v>
      </c>
      <c r="C3" s="30">
        <f>'[1]1'!G5</f>
        <v>5715</v>
      </c>
      <c r="D3" s="35">
        <v>7029.45</v>
      </c>
      <c r="E3" s="14"/>
      <c r="F3" s="14"/>
      <c r="G3" s="15"/>
      <c r="H3" s="15"/>
      <c r="I3" s="15"/>
      <c r="J3" s="15"/>
      <c r="K3" s="12">
        <v>7564.5</v>
      </c>
      <c r="L3" s="15"/>
      <c r="M3" s="16"/>
      <c r="N3" s="15"/>
      <c r="O3" s="15"/>
      <c r="P3" s="15">
        <v>8474.7</v>
      </c>
      <c r="Q3" s="15"/>
      <c r="R3" s="1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</row>
    <row r="4" spans="1:18" ht="12">
      <c r="A4" s="8">
        <v>2</v>
      </c>
      <c r="B4" s="33" t="s">
        <v>5</v>
      </c>
      <c r="C4" s="31">
        <f>'[1]2'!G15</f>
        <v>200744.6</v>
      </c>
      <c r="D4" s="36">
        <v>246915.858</v>
      </c>
      <c r="E4" s="10"/>
      <c r="F4" s="4"/>
      <c r="G4" s="12"/>
      <c r="H4" s="12"/>
      <c r="I4" s="12"/>
      <c r="J4" s="12"/>
      <c r="K4" s="12">
        <v>229890.44</v>
      </c>
      <c r="L4" s="12"/>
      <c r="M4" s="13"/>
      <c r="N4" s="12">
        <v>217977.65</v>
      </c>
      <c r="O4" s="12"/>
      <c r="P4" s="12"/>
      <c r="Q4" s="12"/>
      <c r="R4" s="18"/>
    </row>
    <row r="5" spans="1:189" s="3" customFormat="1" ht="12">
      <c r="A5" s="8">
        <v>3</v>
      </c>
      <c r="B5" s="33" t="s">
        <v>6</v>
      </c>
      <c r="C5" s="31">
        <f>'[1]3'!G5</f>
        <v>6682</v>
      </c>
      <c r="D5" s="36">
        <v>8218.86</v>
      </c>
      <c r="E5" s="4"/>
      <c r="F5" s="4"/>
      <c r="G5" s="12"/>
      <c r="H5" s="12"/>
      <c r="I5" s="12"/>
      <c r="J5" s="12"/>
      <c r="K5" s="45">
        <v>8340.63</v>
      </c>
      <c r="L5" s="12"/>
      <c r="M5" s="13"/>
      <c r="N5" s="12">
        <v>10708.38</v>
      </c>
      <c r="O5" s="12"/>
      <c r="P5" s="12"/>
      <c r="Q5" s="12"/>
      <c r="R5" s="20"/>
      <c r="FY5" s="2"/>
      <c r="FZ5" s="2"/>
      <c r="GA5" s="2"/>
      <c r="GB5" s="2"/>
      <c r="GC5" s="2"/>
      <c r="GD5" s="2"/>
      <c r="GE5" s="2"/>
      <c r="GF5" s="2"/>
      <c r="GG5" s="2"/>
    </row>
    <row r="6" spans="1:18" ht="12">
      <c r="A6" s="8">
        <v>4</v>
      </c>
      <c r="B6" s="33" t="s">
        <v>7</v>
      </c>
      <c r="C6" s="31">
        <f>'[1]4'!G14</f>
        <v>51978.450000000004</v>
      </c>
      <c r="D6" s="36">
        <v>63933.49349999999</v>
      </c>
      <c r="E6" s="10"/>
      <c r="F6" s="10"/>
      <c r="G6" s="12"/>
      <c r="H6" s="12"/>
      <c r="I6" s="12"/>
      <c r="J6" s="12"/>
      <c r="K6" s="12"/>
      <c r="L6" s="12">
        <v>49838.05</v>
      </c>
      <c r="M6" s="13"/>
      <c r="N6" s="12"/>
      <c r="O6" s="12"/>
      <c r="P6" s="12"/>
      <c r="Q6" s="12"/>
      <c r="R6" s="18"/>
    </row>
    <row r="7" spans="1:18" ht="12">
      <c r="A7" s="8">
        <v>5</v>
      </c>
      <c r="B7" s="33" t="s">
        <v>8</v>
      </c>
      <c r="C7" s="31">
        <f>'[1]5'!G9</f>
        <v>4101</v>
      </c>
      <c r="D7" s="36">
        <v>5044.23</v>
      </c>
      <c r="E7" s="10"/>
      <c r="F7" s="4"/>
      <c r="G7" s="12"/>
      <c r="H7" s="12"/>
      <c r="I7" s="12"/>
      <c r="J7" s="12"/>
      <c r="K7" s="12">
        <v>5534.39</v>
      </c>
      <c r="L7" s="12"/>
      <c r="M7" s="13"/>
      <c r="N7" s="12"/>
      <c r="O7" s="12"/>
      <c r="P7" s="12"/>
      <c r="Q7" s="12"/>
      <c r="R7" s="18"/>
    </row>
    <row r="8" spans="1:189" ht="12">
      <c r="A8" s="8">
        <v>6</v>
      </c>
      <c r="B8" s="33" t="s">
        <v>9</v>
      </c>
      <c r="C8" s="31">
        <f>'[1]6'!G4</f>
        <v>654.5</v>
      </c>
      <c r="D8" s="36">
        <v>706.86</v>
      </c>
      <c r="E8" s="46"/>
      <c r="F8" s="46"/>
      <c r="G8" s="47"/>
      <c r="H8" s="47"/>
      <c r="I8" s="47"/>
      <c r="J8" s="47"/>
      <c r="K8" s="47"/>
      <c r="L8" s="47"/>
      <c r="M8" s="48"/>
      <c r="N8" s="47"/>
      <c r="O8" s="47"/>
      <c r="P8" s="47"/>
      <c r="Q8" s="47"/>
      <c r="R8" s="4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</row>
    <row r="9" spans="1:18" ht="12">
      <c r="A9" s="8">
        <v>7</v>
      </c>
      <c r="B9" s="33" t="s">
        <v>10</v>
      </c>
      <c r="C9" s="31">
        <f>'[1]7'!G5</f>
        <v>26327</v>
      </c>
      <c r="D9" s="36">
        <v>32382.21</v>
      </c>
      <c r="E9" s="10">
        <v>37032.84</v>
      </c>
      <c r="F9" s="4">
        <v>32972.61</v>
      </c>
      <c r="G9" s="12"/>
      <c r="H9" s="12"/>
      <c r="I9" s="12"/>
      <c r="J9" s="12">
        <v>31981.23</v>
      </c>
      <c r="K9" s="12"/>
      <c r="L9" s="12"/>
      <c r="M9" s="13"/>
      <c r="N9" s="12">
        <v>45348.87</v>
      </c>
      <c r="O9" s="12">
        <v>49581.3</v>
      </c>
      <c r="P9" s="12">
        <v>98718.57</v>
      </c>
      <c r="Q9" s="12"/>
      <c r="R9" s="18"/>
    </row>
    <row r="10" spans="1:18" ht="12">
      <c r="A10" s="8">
        <v>8</v>
      </c>
      <c r="B10" s="33" t="s">
        <v>11</v>
      </c>
      <c r="C10" s="31">
        <f>'[1]8'!G4</f>
        <v>84575</v>
      </c>
      <c r="D10" s="36">
        <v>104027.25</v>
      </c>
      <c r="E10" s="10">
        <v>122950.8</v>
      </c>
      <c r="F10" s="4">
        <v>106536.45</v>
      </c>
      <c r="G10" s="12"/>
      <c r="H10" s="12"/>
      <c r="I10" s="12">
        <v>101936.25</v>
      </c>
      <c r="J10" s="12">
        <v>102981.75</v>
      </c>
      <c r="K10" s="12"/>
      <c r="L10" s="12"/>
      <c r="M10" s="13"/>
      <c r="N10" s="12">
        <v>120232.5</v>
      </c>
      <c r="O10" s="12">
        <v>112391.25</v>
      </c>
      <c r="P10" s="12">
        <v>123055</v>
      </c>
      <c r="Q10" s="12"/>
      <c r="R10" s="18"/>
    </row>
    <row r="11" spans="1:18" s="1" customFormat="1" ht="12">
      <c r="A11" s="8">
        <v>9</v>
      </c>
      <c r="B11" s="33" t="s">
        <v>12</v>
      </c>
      <c r="C11" s="31">
        <f>'[1]9'!G4</f>
        <v>2075</v>
      </c>
      <c r="D11" s="36">
        <v>2552.25</v>
      </c>
      <c r="E11" s="10">
        <v>3259.5</v>
      </c>
      <c r="F11" s="4"/>
      <c r="G11" s="12">
        <v>3843.75</v>
      </c>
      <c r="H11" s="12"/>
      <c r="I11" s="12">
        <v>2552.25</v>
      </c>
      <c r="J11" s="12"/>
      <c r="K11" s="12"/>
      <c r="L11" s="12"/>
      <c r="M11" s="13"/>
      <c r="N11" s="12"/>
      <c r="O11" s="12"/>
      <c r="P11" s="12">
        <v>5381.25</v>
      </c>
      <c r="Q11" s="12">
        <v>3843.75</v>
      </c>
      <c r="R11" s="18"/>
    </row>
    <row r="12" spans="1:18" s="1" customFormat="1" ht="24">
      <c r="A12" s="8">
        <v>10</v>
      </c>
      <c r="B12" s="33" t="s">
        <v>13</v>
      </c>
      <c r="C12" s="31">
        <f>'[1]10'!G4</f>
        <v>14007.499999999998</v>
      </c>
      <c r="D12" s="36">
        <v>17229.225</v>
      </c>
      <c r="E12" s="10">
        <v>113768.858</v>
      </c>
      <c r="F12" s="4">
        <v>21186.75</v>
      </c>
      <c r="G12" s="12">
        <v>51967.5</v>
      </c>
      <c r="H12" s="12"/>
      <c r="I12" s="12"/>
      <c r="J12" s="12">
        <v>16989.36</v>
      </c>
      <c r="K12" s="12"/>
      <c r="L12" s="12"/>
      <c r="M12" s="13"/>
      <c r="N12" s="12"/>
      <c r="O12" s="12"/>
      <c r="P12" s="12"/>
      <c r="Q12" s="12"/>
      <c r="R12" s="44">
        <v>38975.63</v>
      </c>
    </row>
    <row r="13" spans="1:20" s="1" customFormat="1" ht="24">
      <c r="A13" s="8">
        <v>11</v>
      </c>
      <c r="B13" s="33" t="s">
        <v>14</v>
      </c>
      <c r="C13" s="31">
        <f>'[1]11'!G8</f>
        <v>2430</v>
      </c>
      <c r="D13" s="36">
        <v>2988.9</v>
      </c>
      <c r="E13" s="10">
        <v>4669.94</v>
      </c>
      <c r="F13" s="10"/>
      <c r="G13" s="12"/>
      <c r="H13" s="12"/>
      <c r="I13" s="12"/>
      <c r="J13" s="12"/>
      <c r="K13" s="12"/>
      <c r="L13" s="12">
        <v>3441.06</v>
      </c>
      <c r="M13" s="13"/>
      <c r="N13" s="12"/>
      <c r="O13" s="12"/>
      <c r="P13" s="12"/>
      <c r="Q13" s="12">
        <v>7250.48</v>
      </c>
      <c r="R13" s="18"/>
      <c r="T13" s="9"/>
    </row>
    <row r="14" spans="1:18" s="1" customFormat="1" ht="24">
      <c r="A14" s="8">
        <v>12</v>
      </c>
      <c r="B14" s="33" t="s">
        <v>15</v>
      </c>
      <c r="C14" s="31">
        <f>'[1]12'!G12</f>
        <v>5811.12</v>
      </c>
      <c r="D14" s="36">
        <v>7147.6776</v>
      </c>
      <c r="E14" s="10">
        <v>7187.14</v>
      </c>
      <c r="F14" s="10"/>
      <c r="G14" s="12"/>
      <c r="H14" s="12"/>
      <c r="I14" s="12">
        <v>7147.69</v>
      </c>
      <c r="J14" s="12"/>
      <c r="K14" s="12"/>
      <c r="L14" s="12"/>
      <c r="M14" s="13"/>
      <c r="N14" s="12"/>
      <c r="O14" s="12"/>
      <c r="P14" s="12"/>
      <c r="Q14" s="12">
        <v>9577.55</v>
      </c>
      <c r="R14" s="18"/>
    </row>
    <row r="15" spans="1:18" s="1" customFormat="1" ht="24">
      <c r="A15" s="8">
        <v>13</v>
      </c>
      <c r="B15" s="33" t="s">
        <v>2</v>
      </c>
      <c r="C15" s="31">
        <f>'[1]13'!G4</f>
        <v>5495</v>
      </c>
      <c r="D15" s="36">
        <v>6758.849999999999</v>
      </c>
      <c r="E15" s="10"/>
      <c r="F15" s="10"/>
      <c r="G15" s="12"/>
      <c r="H15" s="12"/>
      <c r="I15" s="12"/>
      <c r="J15" s="12"/>
      <c r="K15" s="12"/>
      <c r="L15" s="12"/>
      <c r="M15" s="13"/>
      <c r="N15" s="12"/>
      <c r="O15" s="12">
        <v>7072.5</v>
      </c>
      <c r="P15" s="12"/>
      <c r="Q15" s="12"/>
      <c r="R15" s="18"/>
    </row>
    <row r="16" spans="1:18" s="1" customFormat="1" ht="24">
      <c r="A16" s="8">
        <v>14</v>
      </c>
      <c r="B16" s="33" t="s">
        <v>16</v>
      </c>
      <c r="C16" s="31">
        <f>'[1]14'!G4</f>
        <v>2990</v>
      </c>
      <c r="D16" s="36">
        <v>3677.7</v>
      </c>
      <c r="E16" s="10"/>
      <c r="F16" s="10"/>
      <c r="G16" s="12"/>
      <c r="H16" s="12"/>
      <c r="I16" s="12"/>
      <c r="J16" s="12"/>
      <c r="K16" s="12"/>
      <c r="L16" s="12">
        <v>1783.68</v>
      </c>
      <c r="M16" s="13"/>
      <c r="N16" s="12"/>
      <c r="O16" s="12"/>
      <c r="P16" s="12">
        <v>1706.93</v>
      </c>
      <c r="Q16" s="12"/>
      <c r="R16" s="18"/>
    </row>
    <row r="17" spans="1:18" s="1" customFormat="1" ht="24">
      <c r="A17" s="8">
        <v>15</v>
      </c>
      <c r="B17" s="33" t="s">
        <v>17</v>
      </c>
      <c r="C17" s="31">
        <f>'[1]15'!G4</f>
        <v>97</v>
      </c>
      <c r="D17" s="36">
        <v>104.76</v>
      </c>
      <c r="E17" s="10"/>
      <c r="F17" s="10"/>
      <c r="G17" s="12"/>
      <c r="H17" s="12"/>
      <c r="I17" s="12">
        <v>108</v>
      </c>
      <c r="J17" s="12"/>
      <c r="K17" s="12"/>
      <c r="L17" s="12"/>
      <c r="M17" s="13"/>
      <c r="N17" s="12"/>
      <c r="O17" s="12"/>
      <c r="P17" s="12"/>
      <c r="Q17" s="12"/>
      <c r="R17" s="18"/>
    </row>
    <row r="18" spans="1:18" s="1" customFormat="1" ht="24">
      <c r="A18" s="8">
        <v>16</v>
      </c>
      <c r="B18" s="33" t="s">
        <v>18</v>
      </c>
      <c r="C18" s="31">
        <f>'[1]16'!G4</f>
        <v>1798.4</v>
      </c>
      <c r="D18" s="36">
        <v>2212.032</v>
      </c>
      <c r="E18" s="10"/>
      <c r="F18" s="10"/>
      <c r="G18" s="12"/>
      <c r="H18" s="12"/>
      <c r="I18" s="12"/>
      <c r="J18" s="12"/>
      <c r="K18" s="12"/>
      <c r="L18" s="12">
        <v>3018.91</v>
      </c>
      <c r="M18" s="13">
        <v>2212.03</v>
      </c>
      <c r="N18" s="12"/>
      <c r="O18" s="12">
        <v>1771.2</v>
      </c>
      <c r="P18" s="12"/>
      <c r="Q18" s="12"/>
      <c r="R18" s="18"/>
    </row>
    <row r="19" spans="1:18" s="1" customFormat="1" ht="24">
      <c r="A19" s="8">
        <v>17</v>
      </c>
      <c r="B19" s="33" t="s">
        <v>19</v>
      </c>
      <c r="C19" s="31">
        <f>'[1]17'!G4</f>
        <v>323.4</v>
      </c>
      <c r="D19" s="36">
        <v>397.782</v>
      </c>
      <c r="E19" s="10"/>
      <c r="F19" s="10"/>
      <c r="G19" s="12"/>
      <c r="H19" s="12"/>
      <c r="I19" s="12">
        <v>397.78</v>
      </c>
      <c r="J19" s="12"/>
      <c r="K19" s="12"/>
      <c r="L19" s="12">
        <v>231.36</v>
      </c>
      <c r="M19" s="13"/>
      <c r="N19" s="12"/>
      <c r="O19" s="12"/>
      <c r="P19" s="12"/>
      <c r="Q19" s="12"/>
      <c r="R19" s="18"/>
    </row>
    <row r="20" spans="1:18" ht="24">
      <c r="A20" s="8">
        <v>18</v>
      </c>
      <c r="B20" s="33" t="s">
        <v>20</v>
      </c>
      <c r="C20" s="31">
        <f>'[1]18'!G8</f>
        <v>9365.58</v>
      </c>
      <c r="D20" s="36">
        <v>11519.6634</v>
      </c>
      <c r="E20" s="10"/>
      <c r="F20" s="10"/>
      <c r="G20" s="12"/>
      <c r="H20" s="12"/>
      <c r="I20" s="12"/>
      <c r="J20" s="12"/>
      <c r="K20" s="12"/>
      <c r="L20" s="12">
        <v>11543.26</v>
      </c>
      <c r="M20" s="13"/>
      <c r="N20" s="12"/>
      <c r="O20" s="12"/>
      <c r="P20" s="12"/>
      <c r="Q20" s="12"/>
      <c r="R20" s="18"/>
    </row>
    <row r="21" spans="1:189" ht="24">
      <c r="A21" s="8">
        <v>19</v>
      </c>
      <c r="B21" s="33" t="s">
        <v>21</v>
      </c>
      <c r="C21" s="31">
        <f>'[1]19'!G15</f>
        <v>5962.17</v>
      </c>
      <c r="D21" s="36">
        <v>7333.4691</v>
      </c>
      <c r="E21" s="4">
        <v>7792.97</v>
      </c>
      <c r="F21" s="4"/>
      <c r="G21" s="12"/>
      <c r="H21" s="12"/>
      <c r="I21" s="12">
        <v>7261.41</v>
      </c>
      <c r="J21" s="12"/>
      <c r="K21" s="12"/>
      <c r="L21" s="12"/>
      <c r="M21" s="13"/>
      <c r="N21" s="12"/>
      <c r="O21" s="12"/>
      <c r="P21" s="12"/>
      <c r="Q21" s="12">
        <v>9223.11</v>
      </c>
      <c r="R21" s="19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</row>
    <row r="22" spans="1:18" ht="24">
      <c r="A22" s="8">
        <v>20</v>
      </c>
      <c r="B22" s="33" t="s">
        <v>22</v>
      </c>
      <c r="C22" s="31">
        <f>'[1]20'!G4</f>
        <v>1104</v>
      </c>
      <c r="D22" s="36">
        <v>1357.92</v>
      </c>
      <c r="E22" s="10">
        <v>2981.52</v>
      </c>
      <c r="F22" s="10"/>
      <c r="G22" s="12"/>
      <c r="H22" s="12"/>
      <c r="I22" s="12"/>
      <c r="J22" s="12"/>
      <c r="K22" s="12"/>
      <c r="L22" s="12"/>
      <c r="M22" s="13"/>
      <c r="N22" s="12"/>
      <c r="O22" s="12"/>
      <c r="P22" s="12"/>
      <c r="Q22" s="12">
        <v>2538.72</v>
      </c>
      <c r="R22" s="18"/>
    </row>
    <row r="23" spans="1:18" ht="24">
      <c r="A23" s="8">
        <v>21</v>
      </c>
      <c r="B23" s="33" t="s">
        <v>23</v>
      </c>
      <c r="C23" s="31">
        <f>'[1]21'!G4</f>
        <v>197.04999999999998</v>
      </c>
      <c r="D23" s="36">
        <v>242.37149999999997</v>
      </c>
      <c r="E23" s="10">
        <v>337.51</v>
      </c>
      <c r="F23" s="10"/>
      <c r="G23" s="12"/>
      <c r="H23" s="12"/>
      <c r="I23" s="12">
        <v>236.78</v>
      </c>
      <c r="J23" s="12"/>
      <c r="K23" s="12"/>
      <c r="L23" s="12"/>
      <c r="M23" s="13">
        <v>242.37</v>
      </c>
      <c r="N23" s="12"/>
      <c r="O23" s="12"/>
      <c r="P23" s="12">
        <v>272.08</v>
      </c>
      <c r="Q23" s="12">
        <v>699.99</v>
      </c>
      <c r="R23" s="18"/>
    </row>
    <row r="24" spans="1:189" ht="24">
      <c r="A24" s="8">
        <v>22</v>
      </c>
      <c r="B24" s="33" t="s">
        <v>24</v>
      </c>
      <c r="C24" s="31">
        <f>'[1]22'!G5</f>
        <v>2677.5</v>
      </c>
      <c r="D24" s="36">
        <v>3293.325</v>
      </c>
      <c r="E24" s="4"/>
      <c r="F24" s="4"/>
      <c r="G24" s="12"/>
      <c r="H24" s="12">
        <v>4587.9</v>
      </c>
      <c r="I24" s="12"/>
      <c r="J24" s="12"/>
      <c r="K24" s="12">
        <v>2949.54</v>
      </c>
      <c r="L24" s="12"/>
      <c r="M24" s="13"/>
      <c r="N24" s="12"/>
      <c r="O24" s="12"/>
      <c r="P24" s="12"/>
      <c r="Q24" s="12"/>
      <c r="R24" s="1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</row>
    <row r="25" spans="1:18" ht="24">
      <c r="A25" s="8">
        <v>23</v>
      </c>
      <c r="B25" s="33" t="s">
        <v>25</v>
      </c>
      <c r="C25" s="31">
        <f>'[1]23'!G5</f>
        <v>3360</v>
      </c>
      <c r="D25" s="36">
        <v>3628.8</v>
      </c>
      <c r="E25" s="50"/>
      <c r="F25" s="50"/>
      <c r="G25" s="47"/>
      <c r="H25" s="47"/>
      <c r="I25" s="47"/>
      <c r="J25" s="47"/>
      <c r="K25" s="47"/>
      <c r="L25" s="47"/>
      <c r="M25" s="48"/>
      <c r="N25" s="47"/>
      <c r="O25" s="47"/>
      <c r="P25" s="47"/>
      <c r="Q25" s="47"/>
      <c r="R25" s="51"/>
    </row>
    <row r="26" spans="1:189" ht="24">
      <c r="A26" s="8">
        <v>24</v>
      </c>
      <c r="B26" s="33" t="s">
        <v>26</v>
      </c>
      <c r="C26" s="31">
        <f>'[1]24'!G4</f>
        <v>851</v>
      </c>
      <c r="D26" s="36">
        <v>1046.73</v>
      </c>
      <c r="E26" s="4"/>
      <c r="F26" s="4"/>
      <c r="G26" s="12"/>
      <c r="H26" s="12"/>
      <c r="I26" s="12">
        <v>168.48</v>
      </c>
      <c r="J26" s="12"/>
      <c r="K26" s="12"/>
      <c r="L26" s="12"/>
      <c r="M26" s="13"/>
      <c r="N26" s="12"/>
      <c r="O26" s="12"/>
      <c r="P26" s="12"/>
      <c r="Q26" s="12"/>
      <c r="R26" s="1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</row>
    <row r="27" spans="1:18" ht="24">
      <c r="A27" s="8">
        <v>25</v>
      </c>
      <c r="B27" s="33" t="s">
        <v>27</v>
      </c>
      <c r="C27" s="31">
        <f>'[1]25'!G4</f>
        <v>354</v>
      </c>
      <c r="D27" s="36">
        <v>435.42</v>
      </c>
      <c r="E27" s="50"/>
      <c r="F27" s="50"/>
      <c r="G27" s="47"/>
      <c r="H27" s="47"/>
      <c r="I27" s="47"/>
      <c r="J27" s="47"/>
      <c r="K27" s="47"/>
      <c r="L27" s="47"/>
      <c r="M27" s="48"/>
      <c r="N27" s="47"/>
      <c r="O27" s="47"/>
      <c r="P27" s="47"/>
      <c r="Q27" s="47"/>
      <c r="R27" s="51"/>
    </row>
    <row r="28" spans="1:189" ht="24">
      <c r="A28" s="37">
        <v>26</v>
      </c>
      <c r="B28" s="38" t="s">
        <v>28</v>
      </c>
      <c r="C28" s="39">
        <v>630</v>
      </c>
      <c r="D28" s="40">
        <v>774.9</v>
      </c>
      <c r="E28" s="4"/>
      <c r="F28" s="4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>
        <v>1906.5</v>
      </c>
      <c r="R28" s="1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</row>
    <row r="29" spans="1:189" s="3" customFormat="1" ht="28.5" customHeight="1">
      <c r="A29" s="41"/>
      <c r="B29" s="52" t="s">
        <v>46</v>
      </c>
      <c r="C29" s="42">
        <f>SUM(C3:C28)</f>
        <v>440306.27</v>
      </c>
      <c r="D29" s="43">
        <f>SUM(D3:D28)</f>
        <v>540959.9871000001</v>
      </c>
      <c r="E29" s="42">
        <f aca="true" t="shared" si="0" ref="E29:R29">SUM(E3:E28)</f>
        <v>299981.07800000004</v>
      </c>
      <c r="F29" s="42">
        <f t="shared" si="0"/>
        <v>160695.81</v>
      </c>
      <c r="G29" s="42">
        <f t="shared" si="0"/>
        <v>55811.25</v>
      </c>
      <c r="H29" s="42">
        <f t="shared" si="0"/>
        <v>4587.9</v>
      </c>
      <c r="I29" s="42">
        <f t="shared" si="0"/>
        <v>119808.64</v>
      </c>
      <c r="J29" s="42">
        <f t="shared" si="0"/>
        <v>151952.34000000003</v>
      </c>
      <c r="K29" s="42">
        <f t="shared" si="0"/>
        <v>254279.50000000003</v>
      </c>
      <c r="L29" s="42">
        <f t="shared" si="0"/>
        <v>69856.31999999999</v>
      </c>
      <c r="M29" s="42">
        <f t="shared" si="0"/>
        <v>2454.4</v>
      </c>
      <c r="N29" s="42">
        <f t="shared" si="0"/>
        <v>394267.4</v>
      </c>
      <c r="O29" s="42">
        <f t="shared" si="0"/>
        <v>170816.25</v>
      </c>
      <c r="P29" s="42">
        <f t="shared" si="0"/>
        <v>237608.53</v>
      </c>
      <c r="Q29" s="42">
        <f t="shared" si="0"/>
        <v>35040.1</v>
      </c>
      <c r="R29" s="42">
        <f t="shared" si="0"/>
        <v>38975.63</v>
      </c>
      <c r="FY29" s="2"/>
      <c r="FZ29" s="2"/>
      <c r="GA29" s="2"/>
      <c r="GB29" s="2"/>
      <c r="GC29" s="2"/>
      <c r="GD29" s="2"/>
      <c r="GE29" s="2"/>
      <c r="GF29" s="2"/>
      <c r="GG29" s="2"/>
    </row>
    <row r="30" spans="1:18" ht="42.75" customHeight="1">
      <c r="A30" s="19"/>
      <c r="B30" s="53" t="s">
        <v>44</v>
      </c>
      <c r="C30" s="54" t="s">
        <v>47</v>
      </c>
      <c r="D30" s="54"/>
      <c r="E30" s="55" t="s">
        <v>49</v>
      </c>
      <c r="F30" s="55" t="s">
        <v>45</v>
      </c>
      <c r="G30" s="56" t="s">
        <v>45</v>
      </c>
      <c r="H30" s="56" t="s">
        <v>50</v>
      </c>
      <c r="I30" s="56" t="s">
        <v>45</v>
      </c>
      <c r="J30" s="56" t="s">
        <v>45</v>
      </c>
      <c r="K30" s="56" t="s">
        <v>45</v>
      </c>
      <c r="L30" s="56" t="s">
        <v>45</v>
      </c>
      <c r="M30" s="56" t="s">
        <v>45</v>
      </c>
      <c r="N30" s="56" t="s">
        <v>45</v>
      </c>
      <c r="O30" s="56" t="s">
        <v>45</v>
      </c>
      <c r="P30" s="56" t="s">
        <v>50</v>
      </c>
      <c r="Q30" s="56" t="s">
        <v>45</v>
      </c>
      <c r="R30" s="57" t="s">
        <v>45</v>
      </c>
    </row>
    <row r="31" spans="1:18" ht="39" customHeight="1">
      <c r="A31" s="19"/>
      <c r="B31" s="53" t="s">
        <v>44</v>
      </c>
      <c r="C31" s="54" t="s">
        <v>48</v>
      </c>
      <c r="D31" s="54"/>
      <c r="E31" s="55" t="s">
        <v>49</v>
      </c>
      <c r="F31" s="55"/>
      <c r="G31" s="56"/>
      <c r="H31" s="56"/>
      <c r="I31" s="56" t="s">
        <v>49</v>
      </c>
      <c r="J31" s="56"/>
      <c r="K31" s="56"/>
      <c r="L31" s="56" t="s">
        <v>49</v>
      </c>
      <c r="M31" s="56" t="s">
        <v>49</v>
      </c>
      <c r="N31" s="56"/>
      <c r="O31" s="56"/>
      <c r="P31" s="56"/>
      <c r="Q31" s="56" t="s">
        <v>49</v>
      </c>
      <c r="R31" s="57"/>
    </row>
  </sheetData>
  <sheetProtection selectLockedCells="1" selectUnlockedCells="1"/>
  <autoFilter ref="A2:GG2"/>
  <mergeCells count="2">
    <mergeCell ref="C30:D30"/>
    <mergeCell ref="C31:D3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Śmirska</dc:creator>
  <cp:keywords/>
  <dc:description/>
  <cp:lastModifiedBy>Katarzyna Lechowska</cp:lastModifiedBy>
  <cp:lastPrinted>2017-06-09T10:38:30Z</cp:lastPrinted>
  <dcterms:created xsi:type="dcterms:W3CDTF">2017-06-09T10:11:04Z</dcterms:created>
  <dcterms:modified xsi:type="dcterms:W3CDTF">2017-11-15T11:26:08Z</dcterms:modified>
  <cp:category/>
  <cp:version/>
  <cp:contentType/>
  <cp:contentStatus/>
</cp:coreProperties>
</file>