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Default Extension="vml" ContentType="application/vnd.openxmlformats-officedocument.vmlDrawing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1_0.bin" ContentType="application/vnd.openxmlformats-officedocument.oleObject"/>
  <Override PartName="/xl/embeddings/oleObject_2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505" tabRatio="740" activeTab="2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</sheets>
  <definedNames>
    <definedName name="_xlnm.Print_Area" localSheetId="0">'1'!$A$1:$K$10</definedName>
    <definedName name="_xlnm.Print_Area" localSheetId="9">'10'!$A$1:$J$9</definedName>
    <definedName name="_xlnm.Print_Area" localSheetId="10">'11'!$A$1:$J$13</definedName>
    <definedName name="_xlnm.Print_Area" localSheetId="11">'12'!$A$1:$J$17</definedName>
    <definedName name="_xlnm.Print_Area" localSheetId="12">'13'!$A$1:$J$9</definedName>
    <definedName name="_xlnm.Print_Area" localSheetId="13">'14'!$A$1:$J$9</definedName>
    <definedName name="_xlnm.Print_Area" localSheetId="14">'15'!$A$1:$J$5</definedName>
    <definedName name="_xlnm.Print_Area" localSheetId="15">'16'!$A$1:$J$9</definedName>
    <definedName name="_xlnm.Print_Area" localSheetId="16">'17'!$A$1:$I$4</definedName>
    <definedName name="_xlnm.Print_Area" localSheetId="17">'18'!$A$1:$J$13</definedName>
    <definedName name="_xlnm.Print_Area" localSheetId="18">'19'!$A$1:$J$21</definedName>
    <definedName name="_xlnm.Print_Area" localSheetId="1">'2'!$A$1:$L$26</definedName>
    <definedName name="_xlnm.Print_Area" localSheetId="19">'20'!$A$1:$J$10</definedName>
    <definedName name="_xlnm.Print_Area" localSheetId="20">'21'!$A$1:$J$4</definedName>
    <definedName name="_xlnm.Print_Area" localSheetId="21">'22'!$A$1:$I$44</definedName>
    <definedName name="_xlnm.Print_Area" localSheetId="22">'23'!$A$1:$J$11</definedName>
    <definedName name="_xlnm.Print_Area" localSheetId="23">'24'!$A$1:$J$4</definedName>
    <definedName name="_xlnm.Print_Area" localSheetId="24">'25'!$A$1:$J$9</definedName>
    <definedName name="_xlnm.Print_Area" localSheetId="25">'26'!$A$1:$J$10</definedName>
    <definedName name="_xlnm.Print_Area" localSheetId="2">'3'!$A$1:$K$12</definedName>
    <definedName name="_xlnm.Print_Area" localSheetId="3">'4'!$A$1:$M$37</definedName>
    <definedName name="_xlnm.Print_Area" localSheetId="4">'5'!$A$1:$J$14</definedName>
    <definedName name="_xlnm.Print_Area" localSheetId="5">'6'!$A$1:$J$9</definedName>
    <definedName name="_xlnm.Print_Area" localSheetId="6">'7'!$A$1:$J$10</definedName>
    <definedName name="_xlnm.Print_Area" localSheetId="7">'8'!$A$1:$J$11</definedName>
    <definedName name="_xlnm.Print_Area" localSheetId="8">'9'!$A$1:$I$8</definedName>
  </definedNames>
  <calcPr fullCalcOnLoad="1"/>
</workbook>
</file>

<file path=xl/sharedStrings.xml><?xml version="1.0" encoding="utf-8"?>
<sst xmlns="http://schemas.openxmlformats.org/spreadsheetml/2006/main" count="658" uniqueCount="225">
  <si>
    <t xml:space="preserve">2. Pozycje od 1 do 4 powinny być kompatybilne ze sobą i pochodzić od jednego producenta. </t>
  </si>
  <si>
    <t>PAKIET NR 20</t>
  </si>
  <si>
    <t>PAKIET NR 19</t>
  </si>
  <si>
    <r>
      <t>Płyn do ręcznego mycia naczyń</t>
    </r>
    <r>
      <rPr>
        <sz val="8"/>
        <rFont val="Verdana"/>
        <family val="2"/>
      </rPr>
      <t>: skutecznie usuwający brud i tłuszcz, koncentrat, ochraniający skórę rąk</t>
    </r>
  </si>
  <si>
    <r>
      <t>Preparat przeznaczony do czyszczenia, polerowania i konserwacji powierzchni pionowych wykonanych ze stali nierdzewnej</t>
    </r>
    <r>
      <rPr>
        <sz val="8"/>
        <rFont val="Verdana"/>
        <family val="2"/>
      </rPr>
      <t xml:space="preserve"> w opakowaniu 750 ml. Białe mleczko o pH 7. Zawiera węglowodory alifatyczne (&gt;30%) i niejonowe związki powierzchniowo czynne (&lt;5%)</t>
    </r>
  </si>
  <si>
    <r>
      <t>Proszek do szorowania</t>
    </r>
    <r>
      <rPr>
        <sz val="8"/>
        <rFont val="Verdana"/>
        <family val="2"/>
      </rPr>
      <t xml:space="preserve"> urządzeń sanitarnych i kuchennych: nie powodujący zarysowań skutecznie usuwający osad i tłuszcz, nadający połysk</t>
    </r>
  </si>
  <si>
    <r>
      <t>Środek do codziennego mycia i pielęgnacji wodoodpornych podłóg</t>
    </r>
    <r>
      <rPr>
        <sz val="8"/>
        <rFont val="Verdana"/>
        <family val="2"/>
      </rPr>
      <t>: koncentrat, nisko pieniący, nie dający poślizgu, nie zostawiający smug i zacieków, nie wymagający spłukiwania, posiadający w składzie woski, tworzący powłokę ochronną</t>
    </r>
  </si>
  <si>
    <r>
      <t>Środek do codziennego mycia wodoodpornych powierzchni</t>
    </r>
    <r>
      <rPr>
        <sz val="8"/>
        <rFont val="Verdana"/>
        <family val="2"/>
      </rPr>
      <t>: płytki ceramiczne, szkło, tworzywa sztuczne, meble, marmur, drzwi, okna, powierzchnie lakierowane - Koncentrat, zawierający środki powierzchniowo czynne, nie zostawiający smug i zacieków, rozpuszczający nalot</t>
    </r>
  </si>
  <si>
    <r>
      <t>Środek do czyszczenia mebli</t>
    </r>
    <r>
      <rPr>
        <sz val="8"/>
        <rFont val="Verdana"/>
        <family val="2"/>
      </rPr>
      <t>: preparat gotowy do użycia, skutecznie usuwający kurz, posiadający właściwości pielęgnacyjne, nabłyszczające antystatyczne</t>
    </r>
  </si>
  <si>
    <r>
      <t>Środek do mycia szyb</t>
    </r>
    <r>
      <rPr>
        <sz val="8"/>
        <rFont val="Verdana"/>
        <family val="2"/>
      </rPr>
      <t>: na bazie alkoholu, nie pozostawiający smug i zacieków, zabezpieczający powierzchnię przed osadzaniem się brudu, gotowy do użycia, z atomizerem</t>
    </r>
  </si>
  <si>
    <r>
      <t>Środek do udrażniania rur</t>
    </r>
    <r>
      <rPr>
        <sz val="8"/>
        <rFont val="Verdana"/>
        <family val="2"/>
      </rPr>
      <t>: żel rozpuszczający szybko osady w rurach</t>
    </r>
  </si>
  <si>
    <r>
      <rPr>
        <b/>
        <sz val="8"/>
        <rFont val="Verdana"/>
        <family val="2"/>
      </rPr>
      <t>Uniwersalne rękawice ochronne</t>
    </r>
    <r>
      <rPr>
        <sz val="8"/>
        <rFont val="Verdana"/>
        <family val="2"/>
      </rPr>
      <t xml:space="preserve"> wykonane z naturalnego lateksu, flokowane, dobrze wchłaniajace pot i dające wysoki komfort noszenia, z podszewką bawełnianą, anatomiczne dopasowanie, doskonała przyczepność nawet na mokrej powierzchni przez specjalne wyprofilowanie na dłonie i palce, odpowiednie również do kontaktu z żywnością zgodna z normą EN 374-2, EN 374-3, EN 388/1010, długość około 300 mm, rozmiary: S, M, L</t>
    </r>
  </si>
  <si>
    <r>
      <rPr>
        <b/>
        <sz val="8"/>
        <rFont val="Verdana"/>
        <family val="2"/>
      </rPr>
      <t>Papier toaletowy typu Jumbo</t>
    </r>
    <r>
      <rPr>
        <sz val="8"/>
        <rFont val="Verdana"/>
        <family val="2"/>
      </rPr>
      <t>, makulaturowy, śr. tulejki 5-7cm, średnica rolki 18-20cm, długość papieru min. 150mb</t>
    </r>
  </si>
  <si>
    <t>PAPIER TOALETOWY</t>
  </si>
  <si>
    <t>RĘCZNIKI PAPIEROWE</t>
  </si>
  <si>
    <r>
      <rPr>
        <b/>
        <sz val="8"/>
        <rFont val="Verdana"/>
        <family val="2"/>
      </rPr>
      <t>Papier toaletowy mały</t>
    </r>
    <r>
      <rPr>
        <sz val="8"/>
        <rFont val="Verdana"/>
        <family val="2"/>
      </rPr>
      <t>, makulaturowy, dwuwarstwowy, perforowany, miękki z tuleją, długość rolki min. 20mb</t>
    </r>
  </si>
  <si>
    <t>ŚCIERECZKI DO MYCIA POWIERZCHNI</t>
  </si>
  <si>
    <t>Cena                                                    netto</t>
  </si>
  <si>
    <t>Cena                                                        brutto</t>
  </si>
  <si>
    <t>Wartość                               netto</t>
  </si>
  <si>
    <t>Wartość                                        brutto</t>
  </si>
  <si>
    <t>CZYŚCIWO JEDNORAZOWE Z WŁÓKNINY</t>
  </si>
  <si>
    <t>ŚRODKI CZYSTOŚCI DO ZMYWAREK</t>
  </si>
  <si>
    <t>opak.               10litr</t>
  </si>
  <si>
    <t>Nabłyszczasz do zmywarko-wyparzarki kapturowej</t>
  </si>
  <si>
    <t>Sól tabletkowa do zmywarko-wyparzarki kapturowej</t>
  </si>
  <si>
    <r>
      <rPr>
        <b/>
        <sz val="8"/>
        <rFont val="Verdana"/>
        <family val="2"/>
      </rPr>
      <t>Płyn myjący do zmywarko-wyparzarki kapturowej</t>
    </r>
    <r>
      <rPr>
        <sz val="8"/>
        <rFont val="Verdana"/>
        <family val="2"/>
      </rPr>
      <t xml:space="preserve">  </t>
    </r>
  </si>
  <si>
    <r>
      <rPr>
        <b/>
        <sz val="8"/>
        <rFont val="Verdana"/>
        <family val="2"/>
      </rPr>
      <t>Mydło w płynie</t>
    </r>
    <r>
      <rPr>
        <sz val="8"/>
        <rFont val="Verdana"/>
        <family val="2"/>
      </rPr>
      <t xml:space="preserve"> 5 litrowe</t>
    </r>
  </si>
  <si>
    <t>but. - 150ml</t>
  </si>
  <si>
    <r>
      <rPr>
        <b/>
        <sz val="8"/>
        <rFont val="Verdana"/>
        <family val="2"/>
      </rPr>
      <t>Ściereczki nasączone do ekranów</t>
    </r>
    <r>
      <rPr>
        <sz val="8"/>
        <rFont val="Verdana"/>
        <family val="2"/>
      </rPr>
      <t xml:space="preserve"> (op. 50 szt.)</t>
    </r>
  </si>
  <si>
    <t>MYDŁO PIANOWE 880 ML</t>
  </si>
  <si>
    <t>MYDŁO PIANOWE 1000 ML</t>
  </si>
  <si>
    <r>
      <rPr>
        <b/>
        <sz val="8"/>
        <rFont val="Verdana"/>
        <family val="2"/>
      </rPr>
      <t>Mydło pianowe</t>
    </r>
    <r>
      <rPr>
        <sz val="8"/>
        <rFont val="Verdana"/>
        <family val="2"/>
      </rPr>
      <t xml:space="preserve"> w saszetkach wkład jednorazowy </t>
    </r>
    <r>
      <rPr>
        <b/>
        <sz val="8"/>
        <rFont val="Verdana"/>
        <family val="2"/>
      </rPr>
      <t>880 ml</t>
    </r>
  </si>
  <si>
    <t>Butelka typu kaczka 750ml-1000ml</t>
  </si>
  <si>
    <t>op - 500ml</t>
  </si>
  <si>
    <t>op - 0,5l</t>
  </si>
  <si>
    <t>op - 500g</t>
  </si>
  <si>
    <t>para</t>
  </si>
  <si>
    <t>PATYCZKI HIGIENICZNE</t>
  </si>
  <si>
    <t>opak.</t>
  </si>
  <si>
    <t>OCET</t>
  </si>
  <si>
    <r>
      <t xml:space="preserve">Ocet </t>
    </r>
    <r>
      <rPr>
        <sz val="8"/>
        <rFont val="Verdana"/>
        <family val="2"/>
      </rPr>
      <t xml:space="preserve">- wodny roztwór kwasu octowego o charakterystycznym zapachu i kwaśnym smaku, 10%, w plastikowym 0,5 l opakowaniu </t>
    </r>
  </si>
  <si>
    <r>
      <t xml:space="preserve">Mydło w płynie </t>
    </r>
    <r>
      <rPr>
        <sz val="8"/>
        <color indexed="8"/>
        <rFont val="Verdana"/>
        <family val="2"/>
      </rPr>
      <t>w pojemniku plastikowym o pojemności 500 ml o wymiarach pasujących do dozownika łokciowego, dozującego mydło od góry pojemnika. Wysokość butelki 14 cm (bez szyjki butelki) - z szyjką 17 cm (+/- 0,5cm), szerokość 7,5 cm (+/-0,5cm), średnica otworu 2,5 cm (+/- 0,2cm)</t>
    </r>
  </si>
  <si>
    <t>Cena brutto</t>
  </si>
  <si>
    <r>
      <rPr>
        <b/>
        <sz val="8"/>
        <rFont val="Verdana"/>
        <family val="2"/>
      </rPr>
      <t>Czyściwo jednorazowe z włókniny</t>
    </r>
    <r>
      <rPr>
        <sz val="8"/>
        <rFont val="Verdana"/>
        <family val="2"/>
      </rPr>
      <t xml:space="preserve">, bezpyłowe, suche, kolor biały, długość 45 m w zgrzewce  </t>
    </r>
  </si>
  <si>
    <t>Rozporządzenie Ministra Zdrowia z dnia 30 lipca 2010 r. w sprawie szczegółowego sposobu postępowania z odpadami medycznymi</t>
  </si>
  <si>
    <t>Ustawa z dnia 14 grudnia 2012 r. o odpadach (Dz.U. 2013 poz. 21)</t>
  </si>
  <si>
    <t>Opis przedmiotu zamówienia sporządzono na podstawie obowiązujących aktów prawnych, tj:</t>
  </si>
  <si>
    <t>MYDŁO W PŁYNIE I INNE ŚRODKI CZYSTOŚCI</t>
  </si>
  <si>
    <t>MYDŁO W  PŁYNIE 500 ML</t>
  </si>
  <si>
    <t>750 ml</t>
  </si>
  <si>
    <t>op - 5l</t>
  </si>
  <si>
    <t>Spray/mleczko 250ml</t>
  </si>
  <si>
    <t>Lp.</t>
  </si>
  <si>
    <t>j.m.</t>
  </si>
  <si>
    <t xml:space="preserve">Ilość zamawiana </t>
  </si>
  <si>
    <t>Stawka VAT</t>
  </si>
  <si>
    <t>Wartość brutto</t>
  </si>
  <si>
    <t>szt</t>
  </si>
  <si>
    <t>1.</t>
  </si>
  <si>
    <t>op. 100 szt.</t>
  </si>
  <si>
    <t>szt.</t>
  </si>
  <si>
    <t>L.p.</t>
  </si>
  <si>
    <t xml:space="preserve">Wartość VAT </t>
  </si>
  <si>
    <t>kg</t>
  </si>
  <si>
    <t xml:space="preserve">Ilość zamawiana  </t>
  </si>
  <si>
    <t>1kg</t>
  </si>
  <si>
    <t xml:space="preserve">Patyczki higieniczne </t>
  </si>
  <si>
    <t>100 szt.</t>
  </si>
  <si>
    <t>Nazwa asortymentu</t>
  </si>
  <si>
    <t>op.</t>
  </si>
  <si>
    <t>Oliwka dla dzieci</t>
  </si>
  <si>
    <t>Szampon do włosów dla dorosłych</t>
  </si>
  <si>
    <t>op - 500 ml</t>
  </si>
  <si>
    <t>Szampon do włosów dla dzieci</t>
  </si>
  <si>
    <t>op - 250 ml</t>
  </si>
  <si>
    <t>Maszynka do golenia jednorazowa</t>
  </si>
  <si>
    <t>Ścierka ostra do naczyń</t>
  </si>
  <si>
    <t>Druciak do szorowania ze stali szlachetnej</t>
  </si>
  <si>
    <t>Szczotka ryżowa na kiju</t>
  </si>
  <si>
    <t>rolki</t>
  </si>
  <si>
    <t>PAKIET NR 1</t>
  </si>
  <si>
    <t>PAKIET NR 2</t>
  </si>
  <si>
    <t>PAKIET NR 3</t>
  </si>
  <si>
    <t>PAKIET NR 4</t>
  </si>
  <si>
    <t>PAKIET NR 5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</si>
  <si>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</si>
  <si>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</si>
  <si>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</si>
  <si>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</si>
  <si>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</si>
  <si>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</si>
  <si>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</si>
  <si>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</si>
  <si>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16</t>
  </si>
  <si>
    <t>PAKIET NR 17</t>
  </si>
  <si>
    <t>PAKIET NR 18</t>
  </si>
  <si>
    <t>-</t>
  </si>
  <si>
    <t>RAZEM</t>
  </si>
  <si>
    <t>WORKI ORAZ RĘKAWY FOLIOWE NA POTRZEBY APTEKI SZPITALNEJ</t>
  </si>
  <si>
    <r>
      <rPr>
        <b/>
        <sz val="8"/>
        <rFont val="Verdana"/>
        <family val="2"/>
      </rPr>
      <t>RĘKAW FOLIOWY</t>
    </r>
    <r>
      <rPr>
        <sz val="8"/>
        <rFont val="Verdana"/>
        <family val="2"/>
      </rPr>
      <t xml:space="preserve"> </t>
    </r>
    <r>
      <rPr>
        <b/>
        <sz val="8"/>
        <rFont val="Verdana"/>
        <family val="2"/>
      </rPr>
      <t>bezbarwny</t>
    </r>
    <r>
      <rPr>
        <sz val="8"/>
        <rFont val="Verdana"/>
        <family val="2"/>
      </rPr>
      <t xml:space="preserve"> z folii posiadającej atest do kontaktu z żywnością </t>
    </r>
    <r>
      <rPr>
        <b/>
        <sz val="8"/>
        <rFont val="Verdana"/>
        <family val="2"/>
      </rPr>
      <t>20 cm x 0,06</t>
    </r>
  </si>
  <si>
    <r>
      <rPr>
        <b/>
        <sz val="8"/>
        <rFont val="Verdana"/>
        <family val="2"/>
      </rPr>
      <t>RĘKAW FOLIOWY żółty</t>
    </r>
    <r>
      <rPr>
        <sz val="8"/>
        <rFont val="Verdana"/>
        <family val="2"/>
      </rPr>
      <t xml:space="preserve"> z folii posiadającej atest do kontaktu z żywnością </t>
    </r>
    <r>
      <rPr>
        <b/>
        <sz val="8"/>
        <rFont val="Verdana"/>
        <family val="2"/>
      </rPr>
      <t>40 cm x 0,06</t>
    </r>
  </si>
  <si>
    <t>CHEMIA DO MASZYN CZYSZCZĄCYCH</t>
  </si>
  <si>
    <t>RĘKAWICE GOSPODARCZE</t>
  </si>
  <si>
    <r>
      <rPr>
        <b/>
        <sz val="8"/>
        <rFont val="Verdana"/>
        <family val="2"/>
      </rPr>
      <t xml:space="preserve">Ścierka do mycia powierzchni rozmiar 30 cm x 30 cm </t>
    </r>
    <r>
      <rPr>
        <sz val="8"/>
        <rFont val="Verdana"/>
        <family val="2"/>
      </rPr>
      <t>(+/- 2cm) z mikrofazy 75% poliester i 25 % poliamid (+/- 5%), kolory - czerwony, żółty, niebieski</t>
    </r>
  </si>
  <si>
    <t>Cena                   netto</t>
  </si>
  <si>
    <t>Wartość                   netto</t>
  </si>
  <si>
    <r>
      <t>Środek do gruntownego czyszczenia odpornych na działanie wody, utwardzanych wykładzin podłogowych takich jak PCV, kamień (nie polerowany), klinkier i płytki podłogowe</t>
    </r>
    <r>
      <rPr>
        <sz val="8"/>
        <rFont val="Verdana"/>
        <family val="2"/>
      </rPr>
      <t>. Usuwa uciążliwe zabrudzenia i nawarstwione resztki środków czyszczących oraz stare powłoki zabezpieczające. Szybkie nawilżenie, zmniejszone niebezpieczeństwo poślizgu, nisko pieniący - odpowiedni do stosowania w automatach myjących. Najniższe stężenie robocze 10%. Produkt o pH koncentratu 13-13,5 zawierający w swoim składzie min. alkalia, 2-butoksyetanol, alkohol benzylowy, 2-aminoetanol, kumenosulfonian sodu, limonen, niejonowe środki powierzchniowo czynne. Opakowanie 10L</t>
    </r>
  </si>
  <si>
    <r>
      <t>Preparat do natryskowej pielęgnacji podłóg wodoodpornych i uzupełniania ubytków</t>
    </r>
    <r>
      <rPr>
        <sz val="8"/>
        <rFont val="Verdana"/>
        <family val="2"/>
      </rPr>
      <t>. Posiadający połączenie wysokiej jakości
polimerów i wosków. Czyszczący i pielęgnujący nadający połysk, pozostawiający cienką powłokę ochronną. PH koncentratu ok. 7, skład min.: etanol, 1 –metoksypropan - 2 – Ol. Stosowany przy użyciu maszyn
wysokoobrotowych typu Omni. Opakowanie o pojemności 5 litrów.</t>
    </r>
  </si>
  <si>
    <r>
      <t>Preparat do gruntownego mycia i zdzierania powłok metodą natryskową</t>
    </r>
    <r>
      <rPr>
        <sz val="8"/>
        <rFont val="Verdana"/>
        <family val="2"/>
      </rPr>
      <t>.
Szybko i skutecznie usuwający powłoki polimerowe, gruntownie myjący, usuwający nawet silnie przywarte warstwy zanieczyszczeń. pH koncentratu 8-9,5. Stosowany przy użyciu maszyn wysokoobrotowych typu Omni. Opakowanie o pojemności 5 litrów.</t>
    </r>
  </si>
  <si>
    <r>
      <t>Antybakteryjny żel do czyszczenia i wybielania sanitariatów</t>
    </r>
    <r>
      <rPr>
        <sz val="8"/>
        <rFont val="Verdana"/>
        <family val="2"/>
      </rPr>
      <t>: usuwający przebarwienia wywołane przez grzyby, preparat na bazie chloru neutralizujący nieprzyjemne zapachy, pozostawiający przyjemny zapach</t>
    </r>
  </si>
  <si>
    <r>
      <t>Antybakteryjny żel do mycia i odkamieniania sanitariatów</t>
    </r>
    <r>
      <rPr>
        <sz val="8"/>
        <rFont val="Verdana"/>
        <family val="2"/>
      </rPr>
      <t>: koncentrat, na bazie kwasów, neutralizujący nieprzyjemne zapachy, usuwający osady z mydła, kamienia</t>
    </r>
  </si>
  <si>
    <r>
      <t>Mleczko do czyszczenia</t>
    </r>
    <r>
      <rPr>
        <sz val="8"/>
        <rFont val="Verdana"/>
        <family val="2"/>
      </rPr>
      <t>: usuwające brud i tłuszcz, nie rysujące powierzchni, nadające połysk</t>
    </r>
  </si>
  <si>
    <r>
      <t>Płyn do mycia wyłącznie szkła laboratoryjnego</t>
    </r>
    <r>
      <rPr>
        <sz val="8"/>
        <rFont val="Verdana"/>
        <family val="2"/>
      </rPr>
      <t xml:space="preserve"> do serologii - Ludwik lub równoważne</t>
    </r>
  </si>
  <si>
    <t>WORKI DO ŻYWNOŚCI</t>
  </si>
  <si>
    <t>Wartość VAT</t>
  </si>
  <si>
    <t>Producent</t>
  </si>
  <si>
    <t>Nr katalogowy</t>
  </si>
  <si>
    <t xml:space="preserve">WORKI NA ODPADY </t>
  </si>
  <si>
    <t>WORKI NA ZWŁOKI</t>
  </si>
  <si>
    <t xml:space="preserve">Stawka VAT </t>
  </si>
  <si>
    <t>PAKIET NR 15</t>
  </si>
  <si>
    <t>TRADYCYJNE ŚRODKI CZYSTOŚCI</t>
  </si>
  <si>
    <t>20 zgrzewek=1 karton</t>
  </si>
  <si>
    <t>PAKIET NR 21</t>
  </si>
  <si>
    <t>WORKI DO OKURZACZY</t>
  </si>
  <si>
    <t>Worek papierowy do odkurzacza Taski Vento 8S</t>
  </si>
  <si>
    <t>PAKIET NR 22</t>
  </si>
  <si>
    <t>ETYKIETY NA ODPADY ORAZ WORKI Z BRUDNĄ BIELIZNĄ</t>
  </si>
  <si>
    <t>PAKIET NR 6</t>
  </si>
  <si>
    <t>WORKI NA WYMIOCINY</t>
  </si>
  <si>
    <t xml:space="preserve">Zamawiający zastrzega możliwość przekazania próbek do niezależnego, akredytowanego instytutu, jednostki w celu określenia parametrów technicznych wyrobu (np. skład, gramatura, itp.), na koszt Oferentów. </t>
  </si>
  <si>
    <t>W przypadku braku uznania reklamacji (w trakcie trwania umowy) przez Wykonawcę Zamawiający zastrzega możliwość przekazania reklamowanego asortymentu do niezależnego, akredytowanego instytutu, jednostki w celu określenia parametrów technicznych wyrobu (np. skład, gramatura, itp.) lub w celu określenia przyczyn powstałej reklamacji, na koszt Wykonawcy.</t>
  </si>
  <si>
    <t>op - 1,0l</t>
  </si>
  <si>
    <t>PAKIET NR 23</t>
  </si>
  <si>
    <t>PŁYNY DO MYJEK GETINGE</t>
  </si>
  <si>
    <t>PAKIET NR 24</t>
  </si>
  <si>
    <t>TAMPONY</t>
  </si>
  <si>
    <t>OP.</t>
  </si>
  <si>
    <t>200 listów= 1 zgrzewka =</t>
  </si>
  <si>
    <t>Wykonawca zobowiązany jest dołączyć dokument: Technologia prania przedmiotu zamówienia.</t>
  </si>
  <si>
    <t>Zamawiąjący wymaga dostarczenia aktualnych kart charakterystyki, kart technicznych produktów oraz ulotek wystawionych przez prodeucenta środków potwierdzających zgodność produktów z SIWZ.</t>
  </si>
  <si>
    <t>Pozycje 1 i 2 powinny być kompatybilne i pochodzić od jednego producenta.</t>
  </si>
  <si>
    <t>Wykonanie 2015/2016 (ilości)</t>
  </si>
  <si>
    <t xml:space="preserve">Próbki zaoferowanego asortymentu w ilości nie większej niż 1 szt. do każdej pozycji, w celu potwierdzenia, że oferowany asortyment spełnia określone w niniejszej SIWZ parametry. </t>
  </si>
  <si>
    <t xml:space="preserve">Próbki zaoferowanego asortymentu w ilości nie większej niż 1 zgrzewka do każdej pozycji, w celu potwierdzenia, że oferowany asortyment spełnia określone w niniejszej SIWZ parametry. </t>
  </si>
  <si>
    <r>
      <rPr>
        <b/>
        <sz val="8"/>
        <rFont val="Verdana"/>
        <family val="2"/>
      </rPr>
      <t>Ręczniki papierowe</t>
    </r>
    <r>
      <rPr>
        <sz val="8"/>
        <rFont val="Verdana"/>
        <family val="2"/>
      </rPr>
      <t xml:space="preserve"> typu składanka Z-Z  4000; makulaturowe; kolor szary, długość 25 cm (+/- 2 cm), szerokość 21 cm (+/- 2 cm),                                               200 listków=1 zgrzewka;                                                       1 opakowanie=karton 20 zgrzewek</t>
    </r>
  </si>
  <si>
    <t>karton = 20 zgrzewek</t>
  </si>
  <si>
    <r>
      <rPr>
        <b/>
        <sz val="8"/>
        <rFont val="Verdana"/>
        <family val="2"/>
      </rPr>
      <t>Sól ochronna do zmywarek</t>
    </r>
    <r>
      <rPr>
        <sz val="8"/>
        <rFont val="Verdana"/>
        <family val="2"/>
      </rPr>
      <t xml:space="preserve"> typu Calgonit lub równoważne</t>
    </r>
  </si>
  <si>
    <t>op: 1,5 - 2 kg</t>
  </si>
  <si>
    <t>Etykiety na odpady w białym kolorze, na samoprzylepnym papierze, nadającym się do wszystkich rodzajów nadruku oraz z możliwością pisania ręcznego zapewniającym trwałość zapisu (długopisem, ołówkiem, flamastrem bądź markerem permanentnym). Etykieta o wymiarach długość 6 cm x szerokość 4 cm wg wzoru</t>
  </si>
  <si>
    <t>Etykiety na worki z brudną bielizną w białym kolorze na samoprzylepnym papierze nadającym się do wszystkich rodzajów nadruku oraz z możliwością pisania ręcznego zapewniającego trwałość zapisu (długopisem, ołówkiem, flamastrem bądź markerem permanentnym). Etykieta o wymiarach 10 cm x 8 cm wg wzoru</t>
  </si>
  <si>
    <t>Tampony wysoce chłonne, z aplikatorem w opakowaniu min. 16 szt.</t>
  </si>
  <si>
    <t>Rolka po 1000 szt (zgodnie z załączonym wzorem)</t>
  </si>
  <si>
    <t>Rolka po 500 szt (zgodnie z załączonym wzorem)</t>
  </si>
  <si>
    <t>Worek na wymiociny jednorazowego użytku, wzmocniony otwór - pierścień z polipropylenu, który służy do szczelnego zamknięcia worka po użyciu. Worek o pojemności min. 1,5 l.w kolorze czerwonym.</t>
  </si>
  <si>
    <t xml:space="preserve">Płyn płucząco-myjący do stosowania w myjkach Getinge, detergent zasadowy do automatycznego mycia pojemników na odpady pochodzenia ludzkiego, do użycia na powierzchniach odpornych na zasady takich jak: stal nierdzewna, ceramika, szkło oraz odpowiednie plastiki - opakowanie 5 litrów
</t>
  </si>
  <si>
    <t>Płyn płucząco-odkamieniający do stosowania w myjkach Getinge, detergent zasadowy do automatycznego mycia pojemników na odpady pochodzenia ludzkiego oraz orurowania myjni tak, aby zapobiec tworzeniu się kamienia, do użycia na powierzchniach odpornych na zasady takich jak: stal nierdzewna, ceramika, szkło oraz odpowiednie platiki - opakowanie 5 litrów</t>
  </si>
  <si>
    <t>CHEMIA DO STACJI DOZUJĄCYCH</t>
  </si>
  <si>
    <t xml:space="preserve">Próbki zaoferowanego asortymentu w ilości nie większej niż 1 szt., w celu potwierdzenia, że oferowany asortyment spełnia określone w niniejszej SIWZ parametry. </t>
  </si>
  <si>
    <t xml:space="preserve">Próbki zaoferowanego asortymentu w ilości nie większej niż 1 rolka do każdej pozycji, w celu potwierdzenia, że oferowany asortyment spełnia określone w niniejszej SIWZ parametry. </t>
  </si>
  <si>
    <t xml:space="preserve">Próbki zaoferowanego asortymentu w ilości nie większej niż 1 szt. z każdego koloru, w celu potwierdzenia, że oferowany asortyment spełnia określone w niniejszej SIWZ parametry. </t>
  </si>
  <si>
    <t xml:space="preserve">Próbki zaoferowanego asortymentu w ilości nie większej niż 1 op. do każdej pozycji, w celu potwierdzenia, że oferowany asortyment spełnia określone w niniejszej SIWZ parametry. </t>
  </si>
  <si>
    <t xml:space="preserve">Próbki zaoferowanego asortymentu w ilości nie większej niż 1 szt. do  pozycji 1., w celu potwierdzenia, że oferowany asortyment spełnia określone w niniejszej SIWZ parametry. </t>
  </si>
  <si>
    <r>
      <t>Środek do ekstrakcyjnego prania wszelkiego rodzaju wodoodpornych podłóg dywanowych, wykładzin i dywanów</t>
    </r>
    <r>
      <rPr>
        <sz val="8"/>
        <rFont val="Verdana"/>
        <family val="2"/>
      </rPr>
      <t xml:space="preserve"> dozowany w stężeniu 2%-5%  produkt niskopieniący posiadający właściwości czyszczące i konserwujące opakowanie 10l</t>
    </r>
  </si>
  <si>
    <t xml:space="preserve">Próbki zaoferowanego asortymentu w ilości nie większej niż 1szt. do każdej pozycji, w celu potwierdzenia, że oferowany asortyment spełnia określone w niniejszej SIWZ parametry. </t>
  </si>
  <si>
    <t>W przypadku braku funkcjonalności zamontowanych stacji dozujących na najwyższych kondygnacjach budynków USK, Wykonawca zapewni alternatywny system dozowania.</t>
  </si>
  <si>
    <t>PAKIET NR 25</t>
  </si>
  <si>
    <t xml:space="preserve">Środek myjąco - natłuszczający do mycia skóry wrażliwej </t>
  </si>
  <si>
    <t>Środek myjąco - natłuszczający do mycia skóry wrażliwej na działanie mydła oraz innych czynników drażniących. Delikatnie oczyszczający skórę i zapewniajacy optymalny poziom jej natłuszczenia. Odczyn pH 5, zawiera składniki łagodzące podrażnienia, co najmniej biokompleks lniany, pantenol, kwas mlekowy, bez alkaliów. Pojemność 500 ml.</t>
  </si>
  <si>
    <t>5. Do pozycji 2 Zamawiający wymaga na czas trwania umowy dostarczenia bezpłatnie 1 szt systemu szybkiego dozowania do maszyn czyszczących o pojemności 100-300 L. Wykonawca dostarczy w dniu montażu instrukcję obsługi systemu szybkiego dozowania oraz zalaminowany plan higieny.</t>
  </si>
  <si>
    <t>Środek usuwający ekstremalne zanieczyszczenia w sanitariatach w szczególności wapień, kamień urynowy, rdzę oraz brud, tłuszcz i resztki mydła. Odpowiedni do czyszczenia porcelany sanitarnej, chromu i nawierzchni ze stali nierdzewnej, tak aby nie niszczył delikatnej armatury. Preparat na bazie kwasu fosforowego, bez zawartości innych kwasów; pH koncentratu nie więcej niż 1 i konsystencji żelu; koncentrat posiada właścowości antybakteryjne. Opakowanie 1l z wycechowaną, trwale opisaną butelką.</t>
  </si>
  <si>
    <t>3. Do pozycji 1-4   Zamawiający wymaga  dostarczenia, zamontowania i serwisowania nieodpłatnie przez okres trwania umowy 60 szt. kompletnych, automatycznych systemów dozujących wykonanych z ABS. Urządzenie umożliwiające podłączenie 4 preparatów  i dozowanie ich w stężeniu od 0,1%, dwa preparaty do wiadra i dwa preparaty do butelki.  System wyposażony w dwie odrębne rurki wylotowe roztworu roboczego: do wiadra i do butelki. System dozowania podaje gotowy roztwór roboczy w odpowiednim dla wskazanych produktów stężeniu oraz 180 zamykanych na klucz pojemników wykonanych z tworzywa sztucznego na 1 litrowe butelki z koncentratem uniemożliwiające dostęp do preparatu osobom postronnym. Zamknięte pojemniki nie mogą zasłaniać dolnej części butelek z koncentratem, umożliwiając  tym samym ocenę ilość środka w butelce bez konieczności otwierania pojemników. Dodatkowo 60 uchwytów ze stali nierdzewnej na 5 litrowe kanistry z koncentratem. System dozujący oraz koncentraty zamontowane na ścianie.</t>
  </si>
  <si>
    <t>4. Dodatkowo do pozycji 2 Zamawiąjący wymaga dostarczenia, zamontowania i serwisowania nieodpłatnie przez okres trwania umowy 5 szt. automatycznych systemów dozujących wykonanych z ABS. W skład każdego systemu wchodzi urządzenie umożliwiające podłączenie 1 preparatu i dozowanie go w stężeniu od 0,1 %. Wykonawca zapewni 5 szt. zamykanych na klucz pojemników wykonanych z tworzywa sztucznego na 1 litrowe butelki z koncentratem uniemożliwiające dostęp do preparatu osobom postronnym. Zamknięte pojemniki nie mogą zasłaniać dolnej części butelek z koncentratem, umożliwiając  tym samym ocenę ilość środka w butelce bez konieczności otwierania pojemników. System dozujący oraz koncentraty zamontowane na ścianie.</t>
  </si>
  <si>
    <t xml:space="preserve">9. Wszystkie preparaty z pakietu 4 muszą być zgodne z Rozporządzeniem  Parlamentu  Europejskiego  i  Rady  w  sprawie  rejestracji,  oceny,  udzielania zezwoleń i stosownych ograniczeń w zakresie chemikaliów  WE 1907/2006. Zgodność ta musi być potwierdzona w dostarczonych kartach charakterystyki oferowanych preparatów. </t>
  </si>
  <si>
    <t>11. Wykonawca, którego oferta w toku postępowania zostanie wybrana za najkorzystniejszą, zobowiazany jest do przeprowadzenia w siedzibie zamawiającego po podpisaniu umowy, szkoleń produktowych dla personelu z zakresu bezpiecznego i skutecznego używania zaoferownych środków i systemów dozujących oraz szkoleń przypominajacych na żądanie zamawiającego w trakcie realizacji umowy.</t>
  </si>
  <si>
    <t>14. W przypadku wątpliwości, co do zgodności złożonych ofert z SIWZ, Zamawiający zastrzega sobie prawo wezwania wykonawców do dostarczenia dodatkowych dokumentów lub prezentacji środków i systemu dozującego w siedzibie zamawiającego.</t>
  </si>
  <si>
    <t>Gotowy do użycia środek myjący w postaci mleczka nadający się do wszystkich powierzchni ze stali szlachetnej, chromu, mosiądzu, kwasoodpornych emalii. Usuwajacy pozostałości tłuszczu i wapnia. pH koncentratu od 2.7 do 3.7. Zawierający w składzie &lt;5% niejonowych związków powierzchniowo czynnych, kwas cytrynowy, tlenek glinu 30-50%, alkohol. Opakowanie butelka 500ml.</t>
  </si>
  <si>
    <r>
      <t xml:space="preserve">Środek do mycia i pielęgnacji posadzek o  właściwościach zwilżających. Do  czyszczenia powierzchni podłóg z codziennych zabrudzeń, posiadający niskie właściwości pieniące, nie pozostawiający zacieków. Zawierający polimery rozpuszczalne w wodzie, zabezpieczające powłokę podłogi na narastanie zabrudzeń. Środek nie podlegający przepisom CLP dotyczącym etykietowania. Środek posiadający certyfikat wg normy DIN 18032. Środek pracujacy w stężeniu roztworu roboczego: od 0,25% do 1%. </t>
    </r>
    <r>
      <rPr>
        <sz val="8"/>
        <color indexed="8"/>
        <rFont val="Verdana"/>
        <family val="2"/>
      </rPr>
      <t xml:space="preserve">Skład: alkohol etoksylowany   ≥3 - &lt;5%, alkohol etylowy  ≥1 - &lt;2.5%, niejonowe środki powierzchniowo czynne &gt;5 - ≤15%, anionowe środki powierzchniowo czynne &lt;5%, mydło, pH 8,9-9,9 (100%). Środek zawierający substancje zapachowe. </t>
    </r>
    <r>
      <rPr>
        <sz val="8"/>
        <rFont val="Verdana"/>
        <family val="2"/>
      </rPr>
      <t>Preparat dozowany przez system dozujący, który podaje gotowy roztwór roboczy w stężeniach jak wyżej. Opakowanie butelka 1L z podziałką co 25 ml lubco 50 ml.</t>
    </r>
    <r>
      <rPr>
        <sz val="8"/>
        <color indexed="18"/>
        <rFont val="Verdana"/>
        <family val="2"/>
      </rPr>
      <t xml:space="preserve"> </t>
    </r>
    <r>
      <rPr>
        <sz val="8"/>
        <color indexed="8"/>
        <rFont val="Verdana"/>
        <family val="2"/>
      </rPr>
      <t xml:space="preserve">Preparat do ręcznego, jak i maszynowego mycia oraz pielęgnacji wszystkich wodoodpornych posadzek podłogowych zabezpieczonych, jak i nie zabezpieczonych powłokami akrylowymi, nadający się do linoleum, PCV, kamienia naturalnego, itd. za wyjatkiem surowego drewna i wykładzin dywanowych. </t>
    </r>
  </si>
  <si>
    <r>
      <t xml:space="preserve">Skoncentrowany środek do mycia powierzchni ogólnych i szklanych o  właściwościach zwilżających. Do wszystkich powierzchni zmywalnych /glazura, meble, powierzchnie laminowane, lamperie etc., (w tym do powierzchni błyszczących /szyby, lustra, przeszklenia). Zawierający alkohol i aktywne składniki ułatwiające czyszczenie powierzchni i podłóg, szczególnie powierzchni błyszczących, bez pozostawiania smug. Środek nie podlegajacy przepisom CLP dotyczącym etykietowania. Środek pracujący w stężeniu  roztworu roboczego: od 0,25% do 1%. </t>
    </r>
    <r>
      <rPr>
        <sz val="8"/>
        <color indexed="8"/>
        <rFont val="Verdana"/>
        <family val="2"/>
      </rPr>
      <t xml:space="preserve">Skład: anionowe środki powierzchniowo czynne ≤5%, alkohol etylowy ≥5 - &lt;10%, pH koncentratu 6,3 do 7,3. Środek zawierający substancje zapachowe. Preparat </t>
    </r>
    <r>
      <rPr>
        <sz val="8"/>
        <rFont val="Verdana"/>
        <family val="2"/>
      </rPr>
      <t xml:space="preserve">dozowany przez system dozujący, który podaje gotowy roztwór roboczy w stężeniach jak wyżej. Opakowanie butelka 1L z podziałką co 25 ml lub co 50 ml. </t>
    </r>
  </si>
  <si>
    <t>Koncentrat czyszczący do sanitariatów do codziennego stosowania. Posiadający silne właściwości czyszczące. Usuwa kamień z wody i moczu. Posiadający substancje zapachowe. Przeznaczony do wszystkich powierzchni przedmiotów znajdujących się w pomieszczeniach sanitarnych, tj. do podłóg, drzwi, ścian, umywalek, toalet. pH: 0,9-1,5 (100%). Skład: &gt;5 -&lt;15% niejonowe związki powierzchniowo czynne, 10-30 % kwas amidosiarkowy (VI), 10-25 % etoksylowany alkohol tłuszczowy&gt;5EO, kwas cytrynowy 1-3%. Wydajność: 1 l koncentratu daje do 1000 l roztworu roboczego. Preparat dozowany przez system dozujący, który podaje gotowy roztwór roboczy w stężeniach jak wyżej. Opakowanie butelka 1L.</t>
  </si>
  <si>
    <t>Profesjonalny środek do czyszczenia silnie zabrudzonych powierzchni:- preparat do czyszczenia silnie zabrudzonych wszystkich zmywalnych powierzchni i przedmiotów, - do stosowania doraźnego, - koncentrat,- działa w stężeniu od 0,5% do 2%,  pH  koncentratu ok. (8,5 - 10,5). Nie zwierający amoniaku. Skład: alkohole ≥5-&lt;15%, anionowe środki powierzchniowo czynne ≥5-&lt;20%. Zawierający substancje zapachowe. Opakowanie: kanister 5l.</t>
  </si>
  <si>
    <t>Gotowy do użycia preparat, na bazie skoncentrowanych olejków, silnie i szybko działających na nieprzyjemne zapachy, pozostawiający długotrwały owocowy zapach. Butelka wyposażona w precyzyjny spryskiwacz pozwalający na łatwą i ekonomiczną aplikację. Skład min.: alkohol, niejonowe zw. pow. czynne, pH: 7-8. Opakowanie 500 ml.</t>
  </si>
  <si>
    <t>Gotowy do użycia środek biologiczny o właściwościach wiążących i niszczących zapachy. Usuwa zapach spowodowany rozkładem bakteryjnym produktów organicznych, a także wiążący istniejące nośniki zapachów, jak np. fekalia. Pozostawiający neutralny, świeży zapach. Podlega rozkładowi biologicznemu. Dozowanie 10-40 ml na kratkę kanalizacyjną. pH 7-8,5. Opakowanie: butelka 750 ml - 1 L z bezpiecznym systemem zamnknięcia.</t>
  </si>
  <si>
    <t>Środek myjący o właściwościach rozpuszczających z przeznaczeniem do mycia wszystkich materiałów kwasoodpornych takich jak: flizy, płytki podłogowe, porcelana, mozaika, podłoża z tworzyw sztucznych oraz malowane powierzchnie mające kontakt z wodą w toaletach, usuwający samoczynnie zabrudzenia np. z kamienia, z cementu, z zaprawy, z mydła oraz rdzy i wapnia, usuwający przykre zapachy. Skład: kwas fosforowy 30-50%, etoksylowany alkohol tłuszczowy 2-6%, anionowe i niejonowe środki powierzchniowo czynne. Preparat w postaci żelu bez zawartości kwasu solnego. Wartość pH-0,2-0,5 (100%). Opakowanie 10 L.</t>
  </si>
  <si>
    <t xml:space="preserve">Gotowy do użycia preparat w aerozolu do czyszczenia i polerowania wyrobów metalowych, przywracający połysk powierzchniom ze stali nierdzewnej, nie wymagający spłukiwania. Skład: węglowodory alifatyczne, 2-butoksyetanol,  substancje zapachowe, pH: 6 do 7 [Stęż. (%w/w): 100%]. Opakowanie o pojemności 500 ml. </t>
  </si>
  <si>
    <t>Preparat do maszynowego czyszczenia posadzek, codziennego i gruntownego. Do mycia wszystkich typów posadzek za wyjątkiem podłóg
drewnianych i wykładzin tekstylnych. Przeznaczony do wszystkich typów maszyn sprzątających, nie zawiera fosforanów, niskopieniący.  Stężenie roztworu roboczego przy codziennym myciu: od 1-3%. pH koncentratu 13-13,9. Skład min.: krzemian dipotasu 5-10%, wodorotlenek potasu 2,5-5%,  fosfoniany, anionowe środki powierzchniowo czynne, niejonowe środki powierzchniowo czynne. Opakowanie 10L</t>
  </si>
  <si>
    <t>6. Do pozycji 1, 3, Zamawiający wymaga dostarczenia 120 szt. wycechowanych trwale butelek o pojemności 650 ml - 1l, z sitodrukiem opisującym roztwór roboczy, wyposażonych w atomizery z regulowanym strumieniem.</t>
  </si>
  <si>
    <t>7. System dozujący, pojemniki na koncentraty oraz system szybkiego dozowania do maszyn czyszczących będą dostarczone i zamontowane przez wykonawcę  we wskazanych przez zamawiającego miejscach do 5 dni od podpisania umowy.</t>
  </si>
  <si>
    <t>10. Do pozycji 1 - 11 Wykonawca, którego oferta zostanie wybrana za najkorzystniejszą, do 3 dni od dnia podpisania umowy dostarczy 66 szt. zalaminowanych planów higieny. Wykonawca do 3 dni od dnia podpisania umowy dostarczy również 66 szt zalaminowanych instrukcji użytkowania poszczególnych systemów dozujacych.</t>
  </si>
  <si>
    <t>12. Wykonawca zapewni do wszystkich zamontowanych systemów dozujacych bezpłatną opiekę serwisową na każde wezwanie zamawiającego. Czas przyjazdu serwisu od momentu zgłoszenia - max. 12 h.</t>
  </si>
  <si>
    <r>
      <t>Bardzo trwała odporna na zarysowania wydajna powłoka polimerowa do zabezpieczania wykładzin obiektowych</t>
    </r>
    <r>
      <rPr>
        <sz val="8"/>
        <rFont val="Verdana"/>
        <family val="2"/>
      </rPr>
      <t>. Do stosowania w obiektach użyteczności publicznej oraz podmiotach leczniczych. Gotowa do użycia wodorozcieńczalna emulsja polimerowa cechująca się zwiększoną odpornością na działanie powszechnie stosowanych środków do dezynfekcji. Produkt zawierający w składzie polimery, woski. Mieszanina zgodnie z przepisami unijnymi nie sklasyfikowana jako niebezpieczna, zachowująca właściwości antypoślizgowe podłóg. Produkt o pH koncentratu 8-9. Produkt do zastosowania na krótko  po usunięciu  powłok (nie wymaga  pełnego  wyschnięcia  powierzchni zgodnie z technologią ,,wet-in-wet). Środki powierzchniowo czynne zawarte w produkcie -biodegradowalne. Preparat przeznaczony do wszystkich posadzek wodoodpornych, oprócz podłóg drewnianych, pokrytych laminatem lub wykładziną tekstylną oraz posadzek, na których nie stosuje się warstwy powlekającej. Opakowanie 5L</t>
    </r>
  </si>
  <si>
    <r>
      <rPr>
        <b/>
        <sz val="8"/>
        <color indexed="8"/>
        <rFont val="Verdana"/>
        <family val="2"/>
      </rPr>
      <t>Woreczek foliowy żółty</t>
    </r>
    <r>
      <rPr>
        <sz val="8"/>
        <color indexed="8"/>
        <rFont val="Verdana"/>
        <family val="2"/>
      </rPr>
      <t xml:space="preserve">, z folii posiadającej atest do kontaktu z żywnością, </t>
    </r>
    <r>
      <rPr>
        <b/>
        <sz val="8"/>
        <color indexed="8"/>
        <rFont val="Verdana"/>
        <family val="2"/>
      </rPr>
      <t>11cmx16cmx0,06</t>
    </r>
  </si>
  <si>
    <r>
      <rPr>
        <b/>
        <sz val="8"/>
        <color indexed="8"/>
        <rFont val="Verdana"/>
        <family val="2"/>
      </rPr>
      <t>Woreczek foliowy żółty</t>
    </r>
    <r>
      <rPr>
        <sz val="8"/>
        <color indexed="8"/>
        <rFont val="Verdana"/>
        <family val="2"/>
      </rPr>
      <t>, z folii posiadającej atest do kontaktu z żywnością, 14</t>
    </r>
    <r>
      <rPr>
        <b/>
        <sz val="8"/>
        <color indexed="8"/>
        <rFont val="Verdana"/>
        <family val="2"/>
      </rPr>
      <t>cmx22cmx0,06</t>
    </r>
  </si>
  <si>
    <r>
      <rPr>
        <b/>
        <sz val="8"/>
        <color indexed="8"/>
        <rFont val="Verdana"/>
        <family val="2"/>
      </rPr>
      <t>Woreczek foliowy żółty</t>
    </r>
    <r>
      <rPr>
        <sz val="8"/>
        <color indexed="8"/>
        <rFont val="Verdana"/>
        <family val="2"/>
      </rPr>
      <t>, z folii posiadającej atest do kontaktu z żywnością, 12</t>
    </r>
    <r>
      <rPr>
        <b/>
        <sz val="8"/>
        <color indexed="8"/>
        <rFont val="Verdana"/>
        <family val="2"/>
      </rPr>
      <t>cmx22cmx0,06</t>
    </r>
  </si>
  <si>
    <r>
      <rPr>
        <b/>
        <sz val="8"/>
        <color indexed="8"/>
        <rFont val="Verdana"/>
        <family val="2"/>
      </rPr>
      <t>Woreczek foliowy przezroczysty</t>
    </r>
    <r>
      <rPr>
        <sz val="8"/>
        <color indexed="8"/>
        <rFont val="Verdana"/>
        <family val="2"/>
      </rPr>
      <t>, z folii posiadającej atest do kontaktu z żywnością, 16</t>
    </r>
    <r>
      <rPr>
        <b/>
        <sz val="8"/>
        <color indexed="8"/>
        <rFont val="Verdana"/>
        <family val="2"/>
      </rPr>
      <t>cmx35cmx0,06</t>
    </r>
  </si>
  <si>
    <t>PAKIET NR 26</t>
  </si>
  <si>
    <t>Woreczki sterylne, zamykane, jednorazowe</t>
  </si>
  <si>
    <t>Woreczki sterylne, zamykane, do jednorazowego użycia o wymiarach około 150 mm x około 230 mm, o pojemności około 710 ml, posiadające atest PZH</t>
  </si>
  <si>
    <t>Woreczki sterylne, zamykane, do jednorazowego użycia o wymiarach około 80 mm (od 76 do 95) x około 180 mm o pojemności od 150 do 210, posiadające atest PZH</t>
  </si>
  <si>
    <t>Zamawiąjący wymaga dostarczenia aktualnych kart charakterystyki, kart technicznych produktów oraz ulotek wystawionych przez producenta środków potwierdzających zgodność produktów z SIWZ.</t>
  </si>
  <si>
    <t xml:space="preserve">Próbki zaoferowanego asortymentu do poz. 1-4 w ilości nie większej niż 1 sztuka do każdej pozycji, w celu potwierdzenia, że oferowany asortyment spełnia określone w niniejszej SIWZ parametry. </t>
  </si>
  <si>
    <t>Tabletki do zmywarki "all in one"</t>
  </si>
  <si>
    <t>op (min.50 sztuk)</t>
  </si>
  <si>
    <r>
      <rPr>
        <b/>
        <sz val="8"/>
        <color indexed="8"/>
        <rFont val="Verdana"/>
        <family val="2"/>
      </rPr>
      <t>Mydło w piance</t>
    </r>
    <r>
      <rPr>
        <sz val="8"/>
        <color indexed="8"/>
        <rFont val="Verdana"/>
        <family val="2"/>
      </rPr>
      <t>, w jednorazowym opakowaniu o pojemności</t>
    </r>
    <r>
      <rPr>
        <b/>
        <sz val="8"/>
        <color indexed="8"/>
        <rFont val="Verdana"/>
        <family val="2"/>
      </rPr>
      <t xml:space="preserve"> 1000 ml z jednorazową pompką</t>
    </r>
    <r>
      <rPr>
        <sz val="8"/>
        <color indexed="8"/>
        <rFont val="Verdana"/>
        <family val="2"/>
      </rPr>
      <t>, dostosowane do dozownika o wymiarach 28,6x13x10,5cm.</t>
    </r>
  </si>
  <si>
    <t>1. Do pozycji 1-11 Zamawiający wymaga dostarczenia, wraz z ofertą, aktualnych kart charakterystyki, kart technicznych produktów oraz ulotek wystawionych przez producenta środków, potwierdzających spełnienie zapisów SIWZ.</t>
  </si>
  <si>
    <t>8. Wykonawca dostarczy samoprzylepne piktogramy okreslające rodzaj zagrożenia  na  pojemniki z koncentratem, zgodne z pkt 2.2 kart charakterystyki poszczególnych produktów (piktogram - trwały, niezmywalny, odparny na środki do dezynfekcji) do 3 dni od dnia podpisania umowy.</t>
  </si>
  <si>
    <t>13. Zamawiający wymaga, wraz z ofertą, przedstawienia dokumentacji technicznej, zdjęć, prospektów, katalogów oraz instrukcji obsługi do zaoferowanych systemów dozowania, potwierdzających spełnienie zapisów SIWZ.</t>
  </si>
  <si>
    <t>Zamawiąjący wymaga dostarczenia, wraz z ofertą, aktualnych kart charakterystyki, kart technicznych produktów, katalogów oraz ulotek wystawionych przez producenta środków potwierdzających zgodność produktów z SIWZ.</t>
  </si>
  <si>
    <r>
      <rPr>
        <b/>
        <sz val="8"/>
        <rFont val="Calibri"/>
        <family val="2"/>
      </rPr>
      <t>Worki bezbarwne</t>
    </r>
    <r>
      <rPr>
        <sz val="8"/>
        <rFont val="Calibri"/>
        <family val="2"/>
      </rPr>
      <t xml:space="preserve"> z atestem do przechowywania żywności </t>
    </r>
    <r>
      <rPr>
        <b/>
        <sz val="8"/>
        <rFont val="Calibri"/>
        <family val="2"/>
      </rPr>
      <t>25x40</t>
    </r>
  </si>
  <si>
    <r>
      <rPr>
        <b/>
        <sz val="8"/>
        <rFont val="Calibri"/>
        <family val="2"/>
      </rPr>
      <t>Worki bezbarwne</t>
    </r>
    <r>
      <rPr>
        <sz val="8"/>
        <rFont val="Calibri"/>
        <family val="2"/>
      </rPr>
      <t xml:space="preserve"> z atestem do przechowywania żywności </t>
    </r>
    <r>
      <rPr>
        <b/>
        <sz val="8"/>
        <rFont val="Calibri"/>
        <family val="2"/>
      </rPr>
      <t>70x110</t>
    </r>
  </si>
  <si>
    <r>
      <rPr>
        <b/>
        <sz val="8"/>
        <rFont val="Calibri"/>
        <family val="2"/>
      </rPr>
      <t>Worki na odpady komunalne</t>
    </r>
    <r>
      <rPr>
        <sz val="8"/>
        <rFont val="Calibri"/>
        <family val="2"/>
      </rPr>
      <t xml:space="preserve"> z folii polietylenowej LDPE, w kolorze </t>
    </r>
    <r>
      <rPr>
        <b/>
        <sz val="8"/>
        <rFont val="Calibri"/>
        <family val="2"/>
      </rPr>
      <t>czarnym</t>
    </r>
    <r>
      <rPr>
        <sz val="8"/>
        <rFont val="Calibri"/>
        <family val="2"/>
      </rPr>
      <t>, nieprzeźroczyste, wytrzymałe, odporne na działanie wilgoci i środków chemicznych, z możliwością jednokrotnego zamknięcia, bezzapachowe (nie wydzielające żadnego zapachu),</t>
    </r>
    <r>
      <rPr>
        <b/>
        <sz val="8"/>
        <rFont val="Calibri"/>
        <family val="2"/>
      </rPr>
      <t xml:space="preserve"> rozm. 50 x 60 cm </t>
    </r>
    <r>
      <rPr>
        <sz val="8"/>
        <rFont val="Calibri"/>
        <family val="2"/>
      </rPr>
      <t>(tolerancja +/- 1 cm)</t>
    </r>
    <r>
      <rPr>
        <b/>
        <sz val="8"/>
        <rFont val="Calibri"/>
        <family val="2"/>
      </rPr>
      <t>,  (35 l)</t>
    </r>
    <r>
      <rPr>
        <sz val="8"/>
        <rFont val="Calibri"/>
        <family val="2"/>
      </rPr>
      <t>, grubość min. 40 mikronów.</t>
    </r>
  </si>
  <si>
    <r>
      <rPr>
        <b/>
        <sz val="8"/>
        <rFont val="Calibri"/>
        <family val="2"/>
      </rPr>
      <t>Worki na odpady komunalne</t>
    </r>
    <r>
      <rPr>
        <sz val="8"/>
        <rFont val="Calibri"/>
        <family val="2"/>
      </rPr>
      <t xml:space="preserve"> z folii polietylenowej LDPE, w kolorze </t>
    </r>
    <r>
      <rPr>
        <b/>
        <sz val="8"/>
        <rFont val="Calibri"/>
        <family val="2"/>
      </rPr>
      <t>czarnym</t>
    </r>
    <r>
      <rPr>
        <sz val="8"/>
        <rFont val="Calibri"/>
        <family val="2"/>
      </rPr>
      <t xml:space="preserve">, nieprzeźroczyste, wytrzymałe, odporne na działanie wilgoci i środków chemicznych, z możliwością jednokrotnego zamknięcia, bezzapachowe (nie wydzielające żadnego zapachu), </t>
    </r>
    <r>
      <rPr>
        <b/>
        <sz val="8"/>
        <rFont val="Calibri"/>
        <family val="2"/>
      </rPr>
      <t xml:space="preserve">rozm. 60 x 90 cm </t>
    </r>
    <r>
      <rPr>
        <sz val="8"/>
        <rFont val="Calibri"/>
        <family val="2"/>
      </rPr>
      <t>(tolerancja +/- 1 cm),</t>
    </r>
    <r>
      <rPr>
        <b/>
        <sz val="8"/>
        <rFont val="Calibri"/>
        <family val="2"/>
      </rPr>
      <t xml:space="preserve"> (60 l)</t>
    </r>
    <r>
      <rPr>
        <sz val="8"/>
        <rFont val="Calibri"/>
        <family val="2"/>
      </rPr>
      <t>, grubość min. 40 mikronów.</t>
    </r>
  </si>
  <si>
    <r>
      <rPr>
        <b/>
        <sz val="8"/>
        <rFont val="Calibri"/>
        <family val="2"/>
      </rPr>
      <t>Worki na odpady komunalne</t>
    </r>
    <r>
      <rPr>
        <sz val="8"/>
        <rFont val="Calibri"/>
        <family val="2"/>
      </rPr>
      <t xml:space="preserve"> z folii polietylenowej LDPE, w kolorze </t>
    </r>
    <r>
      <rPr>
        <b/>
        <sz val="8"/>
        <rFont val="Calibri"/>
        <family val="2"/>
      </rPr>
      <t>czarnym</t>
    </r>
    <r>
      <rPr>
        <sz val="8"/>
        <rFont val="Calibri"/>
        <family val="2"/>
      </rPr>
      <t xml:space="preserve">, nieprzeźroczyste, wytrzymałe, odporne na działanie wilgoci i środków chemicznych, z możliwością jednokrotnego zamknięcia, bezzapachowe (nie wydzielające żadnego zapachu), </t>
    </r>
    <r>
      <rPr>
        <b/>
        <sz val="8"/>
        <rFont val="Calibri"/>
        <family val="2"/>
      </rPr>
      <t xml:space="preserve">rozm. 70 x 110 cm </t>
    </r>
    <r>
      <rPr>
        <sz val="8"/>
        <rFont val="Calibri"/>
        <family val="2"/>
      </rPr>
      <t>(tolerancja +/- 1 cm),</t>
    </r>
    <r>
      <rPr>
        <b/>
        <sz val="8"/>
        <rFont val="Calibri"/>
        <family val="2"/>
      </rPr>
      <t xml:space="preserve"> (120 l)</t>
    </r>
    <r>
      <rPr>
        <sz val="8"/>
        <rFont val="Calibri"/>
        <family val="2"/>
      </rPr>
      <t>, grubość min. 60 mikronów.</t>
    </r>
  </si>
  <si>
    <r>
      <rPr>
        <b/>
        <sz val="8"/>
        <rFont val="Calibri"/>
        <family val="2"/>
      </rPr>
      <t>Worki na odpady komunalne</t>
    </r>
    <r>
      <rPr>
        <sz val="8"/>
        <rFont val="Calibri"/>
        <family val="2"/>
      </rPr>
      <t xml:space="preserve"> z folii polietylenowej LDPE, w kolorze</t>
    </r>
    <r>
      <rPr>
        <b/>
        <sz val="8"/>
        <rFont val="Calibri"/>
        <family val="2"/>
      </rPr>
      <t xml:space="preserve"> niebieskim</t>
    </r>
    <r>
      <rPr>
        <sz val="8"/>
        <rFont val="Calibri"/>
        <family val="2"/>
      </rPr>
      <t xml:space="preserve">, nieprzeźroczyste, wytrzymałe, odporne na działanie wilgoci i środków chemicznych, z możliwością jednokrotnego zamknięcia, bezzapachowe (nie wydzielające żadnego zapachu), </t>
    </r>
    <r>
      <rPr>
        <b/>
        <sz val="8"/>
        <rFont val="Calibri"/>
        <family val="2"/>
      </rPr>
      <t xml:space="preserve">rozm. 50 x 60 cm </t>
    </r>
    <r>
      <rPr>
        <sz val="8"/>
        <rFont val="Calibri"/>
        <family val="2"/>
      </rPr>
      <t>(tolerancja +/- 1 cm)</t>
    </r>
    <r>
      <rPr>
        <b/>
        <sz val="8"/>
        <rFont val="Calibri"/>
        <family val="2"/>
      </rPr>
      <t>, (35 l)</t>
    </r>
    <r>
      <rPr>
        <sz val="8"/>
        <rFont val="Calibri"/>
        <family val="2"/>
      </rPr>
      <t>, grubość min. 40 mikronów.</t>
    </r>
  </si>
  <si>
    <r>
      <rPr>
        <b/>
        <sz val="8"/>
        <rFont val="Calibri"/>
        <family val="2"/>
      </rPr>
      <t>Worki na odpady komunalne</t>
    </r>
    <r>
      <rPr>
        <sz val="8"/>
        <rFont val="Calibri"/>
        <family val="2"/>
      </rPr>
      <t xml:space="preserve"> z folii polietylenowej LDPE, w kolorze</t>
    </r>
    <r>
      <rPr>
        <b/>
        <sz val="8"/>
        <rFont val="Calibri"/>
        <family val="2"/>
      </rPr>
      <t xml:space="preserve"> niebieskim</t>
    </r>
    <r>
      <rPr>
        <sz val="8"/>
        <rFont val="Calibri"/>
        <family val="2"/>
      </rPr>
      <t xml:space="preserve">, nieprzeźroczyste, wytrzymałe, odporne na działanie wilgoci i środków chemicznych, z możliwością jednokrotnego zamknięcia, bezzapachowe (nie wydzielające żadnego zapachu), </t>
    </r>
    <r>
      <rPr>
        <b/>
        <sz val="8"/>
        <rFont val="Calibri"/>
        <family val="2"/>
      </rPr>
      <t xml:space="preserve">rozm. 60 x 90 cm </t>
    </r>
    <r>
      <rPr>
        <sz val="8"/>
        <rFont val="Calibri"/>
        <family val="2"/>
      </rPr>
      <t>(tolerancja +/- 1 cm)</t>
    </r>
    <r>
      <rPr>
        <b/>
        <sz val="8"/>
        <rFont val="Calibri"/>
        <family val="2"/>
      </rPr>
      <t>, (60 l)</t>
    </r>
    <r>
      <rPr>
        <sz val="8"/>
        <rFont val="Calibri"/>
        <family val="2"/>
      </rPr>
      <t>, grubość min. 40 mikronów.</t>
    </r>
  </si>
  <si>
    <r>
      <rPr>
        <b/>
        <sz val="8"/>
        <rFont val="Calibri"/>
        <family val="2"/>
      </rPr>
      <t>Worki na odpady komunalne</t>
    </r>
    <r>
      <rPr>
        <sz val="8"/>
        <rFont val="Calibri"/>
        <family val="2"/>
      </rPr>
      <t xml:space="preserve"> z folii polietylenowej LDPE, w kolorze </t>
    </r>
    <r>
      <rPr>
        <b/>
        <sz val="8"/>
        <rFont val="Calibri"/>
        <family val="2"/>
      </rPr>
      <t>niebieskim</t>
    </r>
    <r>
      <rPr>
        <sz val="8"/>
        <rFont val="Calibri"/>
        <family val="2"/>
      </rPr>
      <t xml:space="preserve">, nieprzeźroczyste, wytrzymałe, odporne na działanie wilgoci i środków chemicznych, z możliwością jednokrotnego zamknięcia, bezzapachowe (nie wydzielające żadnego zapachu), </t>
    </r>
    <r>
      <rPr>
        <b/>
        <sz val="8"/>
        <rFont val="Calibri"/>
        <family val="2"/>
      </rPr>
      <t xml:space="preserve">rozm. 70 x 110 cm </t>
    </r>
    <r>
      <rPr>
        <sz val="8"/>
        <rFont val="Calibri"/>
        <family val="2"/>
      </rPr>
      <t>(tolerancja +/- 1 cm),</t>
    </r>
    <r>
      <rPr>
        <b/>
        <sz val="8"/>
        <rFont val="Calibri"/>
        <family val="2"/>
      </rPr>
      <t xml:space="preserve"> (120 l)</t>
    </r>
    <r>
      <rPr>
        <sz val="8"/>
        <rFont val="Calibri"/>
        <family val="2"/>
      </rPr>
      <t>, grubość min. 60 mikronów.</t>
    </r>
  </si>
  <si>
    <r>
      <rPr>
        <b/>
        <sz val="8"/>
        <rFont val="Calibri"/>
        <family val="2"/>
      </rPr>
      <t>Worki na odpady specjalne</t>
    </r>
    <r>
      <rPr>
        <sz val="8"/>
        <rFont val="Calibri"/>
        <family val="2"/>
      </rPr>
      <t xml:space="preserve"> z folii polietylenowej LDPE, w kolorze</t>
    </r>
    <r>
      <rPr>
        <b/>
        <sz val="8"/>
        <rFont val="Calibri"/>
        <family val="2"/>
      </rPr>
      <t xml:space="preserve"> żółtym</t>
    </r>
    <r>
      <rPr>
        <sz val="8"/>
        <rFont val="Calibri"/>
        <family val="2"/>
      </rPr>
      <t xml:space="preserve">, nieprzeźroczyste, wytrzymałe, odporne na działanie wilgoci i środków chemicznych, z możliwością jednokrotnego zamknięcia, bezzapachowe (nie wydzielające żadnego zapachu), </t>
    </r>
    <r>
      <rPr>
        <b/>
        <sz val="8"/>
        <rFont val="Calibri"/>
        <family val="2"/>
      </rPr>
      <t xml:space="preserve">rozm. 60 x 90 cm </t>
    </r>
    <r>
      <rPr>
        <sz val="8"/>
        <rFont val="Calibri"/>
        <family val="2"/>
      </rPr>
      <t>(tolerancja +/- 1 cm),</t>
    </r>
    <r>
      <rPr>
        <b/>
        <sz val="8"/>
        <rFont val="Calibri"/>
        <family val="2"/>
      </rPr>
      <t xml:space="preserve"> (60 l)</t>
    </r>
    <r>
      <rPr>
        <sz val="8"/>
        <rFont val="Calibri"/>
        <family val="2"/>
      </rPr>
      <t>, grubość min. 40 mikronów.</t>
    </r>
  </si>
  <si>
    <r>
      <rPr>
        <b/>
        <sz val="8"/>
        <rFont val="Calibri"/>
        <family val="2"/>
      </rPr>
      <t>Worki na odpady zakaźne</t>
    </r>
    <r>
      <rPr>
        <sz val="8"/>
        <rFont val="Calibri"/>
        <family val="2"/>
      </rPr>
      <t xml:space="preserve"> z folii polietylenowej LDPE, w kolorze</t>
    </r>
    <r>
      <rPr>
        <b/>
        <sz val="8"/>
        <rFont val="Calibri"/>
        <family val="2"/>
      </rPr>
      <t xml:space="preserve"> czerwonym</t>
    </r>
    <r>
      <rPr>
        <sz val="8"/>
        <rFont val="Calibri"/>
        <family val="2"/>
      </rPr>
      <t xml:space="preserve">, nieprzeźroczyste, wytrzymałe, odporne na działanie wilgoci i środków chemicznych, z możliwością jednokrotnego zamknięcia, bezzapachowe (nie wydzielające żadnego zapachu), </t>
    </r>
    <r>
      <rPr>
        <b/>
        <sz val="8"/>
        <rFont val="Calibri"/>
        <family val="2"/>
      </rPr>
      <t xml:space="preserve">rozm. 60 x 90 cm </t>
    </r>
    <r>
      <rPr>
        <sz val="8"/>
        <rFont val="Calibri"/>
        <family val="2"/>
      </rPr>
      <t>(tolerancja +/- 1 cm),</t>
    </r>
    <r>
      <rPr>
        <b/>
        <sz val="8"/>
        <rFont val="Calibri"/>
        <family val="2"/>
      </rPr>
      <t xml:space="preserve"> (60 l)</t>
    </r>
    <r>
      <rPr>
        <sz val="8"/>
        <rFont val="Calibri"/>
        <family val="2"/>
      </rPr>
      <t>, grubość min. 40 mikronów.</t>
    </r>
  </si>
  <si>
    <r>
      <rPr>
        <b/>
        <sz val="8"/>
        <rFont val="Calibri"/>
        <family val="2"/>
      </rPr>
      <t>Worki na odpady zakaźne</t>
    </r>
    <r>
      <rPr>
        <sz val="8"/>
        <rFont val="Calibri"/>
        <family val="2"/>
      </rPr>
      <t xml:space="preserve"> z folii polietylenowej LDPE, w kolorze </t>
    </r>
    <r>
      <rPr>
        <b/>
        <sz val="8"/>
        <rFont val="Calibri"/>
        <family val="2"/>
      </rPr>
      <t>czerwonym</t>
    </r>
    <r>
      <rPr>
        <sz val="8"/>
        <rFont val="Calibri"/>
        <family val="2"/>
      </rPr>
      <t xml:space="preserve">, nieprzeźroczyste, wytrzymałe, odporne na działanie wilgoci i środków chemicznych, z możliwością jednokrotnego zamknięcia, bezzapachowe (nie wydzielające żadnego zapachu), </t>
    </r>
    <r>
      <rPr>
        <b/>
        <sz val="8"/>
        <rFont val="Calibri"/>
        <family val="2"/>
      </rPr>
      <t xml:space="preserve">rozm. 70 x 110 cm </t>
    </r>
    <r>
      <rPr>
        <sz val="8"/>
        <rFont val="Calibri"/>
        <family val="2"/>
      </rPr>
      <t>(tolerancja +/- 1 cm),</t>
    </r>
    <r>
      <rPr>
        <b/>
        <sz val="8"/>
        <rFont val="Calibri"/>
        <family val="2"/>
      </rPr>
      <t xml:space="preserve"> (120 l)</t>
    </r>
    <r>
      <rPr>
        <sz val="8"/>
        <rFont val="Calibri"/>
        <family val="2"/>
      </rPr>
      <t>, grubość min. 60 mikronów.</t>
    </r>
  </si>
  <si>
    <r>
      <rPr>
        <b/>
        <sz val="8"/>
        <rFont val="Calibri"/>
        <family val="2"/>
      </rPr>
      <t>Worki na odpady zakaźne</t>
    </r>
    <r>
      <rPr>
        <sz val="8"/>
        <rFont val="Calibri"/>
        <family val="2"/>
      </rPr>
      <t xml:space="preserve"> z folii polietylenowej LDPE, w kolorze </t>
    </r>
    <r>
      <rPr>
        <b/>
        <sz val="8"/>
        <rFont val="Calibri"/>
        <family val="2"/>
      </rPr>
      <t>czerwonym</t>
    </r>
    <r>
      <rPr>
        <sz val="8"/>
        <rFont val="Calibri"/>
        <family val="2"/>
      </rPr>
      <t xml:space="preserve">, nieprzeźroczyste, wytrzymałe, odporne na działanie wilgoci i środków chemicznych, z możliwością jednokrotnego zamknięcia, bezzapachowe (nie wydzielające żadnego zapachu), </t>
    </r>
    <r>
      <rPr>
        <b/>
        <sz val="8"/>
        <rFont val="Calibri"/>
        <family val="2"/>
      </rPr>
      <t>rozm. 90 x 110 cm</t>
    </r>
    <r>
      <rPr>
        <sz val="8"/>
        <rFont val="Calibri"/>
        <family val="2"/>
      </rPr>
      <t>, (tolerancja +/- 1 cm), (150 l), grubość min. 60 mikronów.</t>
    </r>
  </si>
  <si>
    <r>
      <t>Worki na odpady komunalne z folii polietylenowej LDPE, w kolorze</t>
    </r>
    <r>
      <rPr>
        <b/>
        <sz val="8"/>
        <rFont val="Calibri"/>
        <family val="2"/>
      </rPr>
      <t xml:space="preserve"> białym,</t>
    </r>
    <r>
      <rPr>
        <sz val="8"/>
        <rFont val="Calibri"/>
        <family val="2"/>
      </rPr>
      <t xml:space="preserve"> nieprzeźroczyste, wytrzymałe, odporne na działanie wilgoci i środków chemicznych, z możliwością jednokrotnego zamknięcia, bezzapachowe (nie wydzielające żadnego zapachu), rozm. 60 x 90 cm (tolerancja +/- 1 cm), (60 l), grubość min. 40 mikronów.</t>
    </r>
  </si>
  <si>
    <r>
      <t xml:space="preserve">Worki na odpady komunalne z folii polietylenowej LDPE, w kolorze </t>
    </r>
    <r>
      <rPr>
        <b/>
        <sz val="8"/>
        <rFont val="Calibri"/>
        <family val="2"/>
      </rPr>
      <t>białym</t>
    </r>
    <r>
      <rPr>
        <sz val="8"/>
        <rFont val="Calibri"/>
        <family val="2"/>
      </rPr>
      <t>, nieprzeźroczyste, wytrzymałe, odporne na działanie wilgoci i środków chemicznych, z możliwością jednokrotnego zamknięcia, bezzapachowe (nie wydzielające żadnego zapachu), rozm. 70 x 110 cm (tolerancja +/- 1 cm), (120 l), grubość min. 60 mikronów.</t>
    </r>
  </si>
  <si>
    <r>
      <rPr>
        <b/>
        <sz val="8"/>
        <color indexed="8"/>
        <rFont val="Calibri"/>
        <family val="2"/>
      </rPr>
      <t>Worki na zwłoki dla dorosłych</t>
    </r>
    <r>
      <rPr>
        <sz val="8"/>
        <color indexed="8"/>
        <rFont val="Calibri"/>
        <family val="2"/>
      </rPr>
      <t xml:space="preserve"> z folii polietylenowej LDPE, w kolorze białym/mlecznym, nieprzeźroczyste, jednorazowego użytku, na zamek błyskawiczny na całej długości, z uchwytami umożliwiającymi przenoszenie, 2 pary foliowych rękawic, rozm. 220 x 90 cm (+/- 3 cm), grubość min. 180 mikronów.</t>
    </r>
  </si>
  <si>
    <r>
      <rPr>
        <b/>
        <sz val="8"/>
        <color indexed="8"/>
        <rFont val="Calibri"/>
        <family val="2"/>
      </rPr>
      <t>Worki na zwłoki dla płodów i noworodków</t>
    </r>
    <r>
      <rPr>
        <sz val="8"/>
        <color indexed="8"/>
        <rFont val="Calibri"/>
        <family val="2"/>
      </rPr>
      <t xml:space="preserve"> z folii polietylenowej LDPE, w kolorze białym/mlecznym, nieprzeźroczyste, jednorazowego użytku, na zamek błyskawiczny na całej długości, z uchwytami umożliwiającymi przenoszenie, 2 pary foliowych rękawic, rozm. 60 x 40 (+/- 3 cm), grubość min. 140 mikronów.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</si>
</sst>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_-* #,##0.00\ _z_ł_-;\-* #,##0.00\ _z_ł_-;_-* \-??\ _z_ł_-;_-@_-"/>
    <numFmt numFmtId="167" formatCode="_-* #,##0.00\ [$€]_-;\-* #,##0.00\ [$€]_-;_-* \-??\ [$€]_-;_-@_-"/>
    <numFmt numFmtId="168" formatCode="#,##0.00\ _z_ł"/>
    <numFmt numFmtId="169" formatCode="0.000"/>
    <numFmt numFmtId="170" formatCode="[$€-2]\ #,##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"/>
    <numFmt numFmtId="176" formatCode="#,##0.000"/>
    <numFmt numFmtId="177" formatCode="#,##0.0"/>
    <numFmt numFmtId="178" formatCode="&quot; &quot;#,##0.00&quot;      &quot;;&quot;-&quot;#,##0.00&quot;      &quot;;&quot; &quot;&quot;-&quot;#&quot;      &quot;;@&quot; &quot;"/>
    <numFmt numFmtId="179" formatCode="[$-415]General"/>
    <numFmt numFmtId="180" formatCode="#,##0.00&quot; &quot;[$€-407];[Red]&quot;-&quot;#,##0.00&quot; &quot;[$€-407]"/>
    <numFmt numFmtId="181" formatCode="0.0000"/>
    <numFmt numFmtId="182" formatCode="\ #,##0.00&quot;      &quot;;\-#,##0.00&quot;      &quot;;&quot; -&quot;#&quot;      &quot;;@\ "/>
    <numFmt numFmtId="183" formatCode="0.00000000"/>
    <numFmt numFmtId="184" formatCode="0.0000000"/>
    <numFmt numFmtId="185" formatCode="0.000000"/>
    <numFmt numFmtId="186" formatCode="0.00000"/>
    <numFmt numFmtId="187" formatCode="00\-000"/>
  </numFmts>
  <fonts count="42">
    <font>
      <sz val="10"/>
      <name val="Arial"/>
      <family val="0"/>
    </font>
    <font>
      <sz val="8"/>
      <name val="Arial"/>
      <family val="2"/>
    </font>
    <font>
      <b/>
      <sz val="8"/>
      <color indexed="8"/>
      <name val="Verdana"/>
      <family val="2"/>
    </font>
    <font>
      <sz val="12"/>
      <color indexed="8"/>
      <name val="Times New Roman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36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i/>
      <sz val="8"/>
      <name val="Verdana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8"/>
      <color indexed="18"/>
      <name val="Verdana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sz val="8"/>
      <color theme="1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ill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179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180" fontId="28" fillId="0" borderId="0">
      <alignment/>
      <protection/>
    </xf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56" applyFont="1" applyFill="1" applyBorder="1" applyAlignment="1">
      <alignment horizontal="left" vertical="center"/>
      <protection/>
    </xf>
    <xf numFmtId="0" fontId="5" fillId="0" borderId="0" xfId="56" applyFont="1" applyFill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9" fontId="4" fillId="0" borderId="10" xfId="62" applyFont="1" applyFill="1" applyBorder="1" applyAlignment="1" applyProtection="1">
      <alignment horizontal="center" vertical="center" wrapText="1"/>
      <protection/>
    </xf>
    <xf numFmtId="0" fontId="2" fillId="0" borderId="11" xfId="56" applyFont="1" applyFill="1" applyBorder="1" applyAlignment="1">
      <alignment horizontal="left" vertical="center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4" fontId="4" fillId="0" borderId="10" xfId="56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6" fillId="0" borderId="10" xfId="62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56" applyFont="1" applyFill="1" applyBorder="1" applyAlignment="1">
      <alignment horizontal="left" vertical="center"/>
      <protection/>
    </xf>
    <xf numFmtId="0" fontId="4" fillId="24" borderId="12" xfId="56" applyFont="1" applyFill="1" applyBorder="1" applyAlignment="1">
      <alignment horizontal="center" vertical="center"/>
      <protection/>
    </xf>
    <xf numFmtId="3" fontId="6" fillId="0" borderId="12" xfId="56" applyNumberFormat="1" applyFont="1" applyBorder="1" applyAlignment="1">
      <alignment horizontal="center" vertical="center" wrapText="1"/>
      <protection/>
    </xf>
    <xf numFmtId="3" fontId="6" fillId="0" borderId="12" xfId="56" applyNumberFormat="1" applyFont="1" applyFill="1" applyBorder="1" applyAlignment="1">
      <alignment horizontal="center" vertical="center" wrapText="1"/>
      <protection/>
    </xf>
    <xf numFmtId="0" fontId="6" fillId="0" borderId="13" xfId="56" applyFont="1" applyBorder="1" applyAlignment="1">
      <alignment horizontal="center" vertical="center" wrapText="1"/>
      <protection/>
    </xf>
    <xf numFmtId="0" fontId="6" fillId="24" borderId="12" xfId="56" applyFont="1" applyFill="1" applyBorder="1" applyAlignment="1">
      <alignment horizontal="center" vertical="center" wrapText="1"/>
      <protection/>
    </xf>
    <xf numFmtId="0" fontId="6" fillId="0" borderId="12" xfId="56" applyFont="1" applyBorder="1" applyAlignment="1">
      <alignment horizontal="center" vertical="center" wrapText="1"/>
      <protection/>
    </xf>
    <xf numFmtId="0" fontId="6" fillId="0" borderId="14" xfId="56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56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2" fillId="0" borderId="11" xfId="56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7" fillId="0" borderId="0" xfId="56" applyFont="1" applyFill="1" applyBorder="1" applyAlignment="1">
      <alignment horizontal="center" vertical="center"/>
      <protection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/>
    </xf>
    <xf numFmtId="0" fontId="2" fillId="0" borderId="0" xfId="56" applyFont="1" applyFill="1" applyAlignment="1">
      <alignment horizontal="center" vertical="center" wrapText="1"/>
      <protection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56" applyFont="1" applyAlignment="1">
      <alignment horizontal="center" vertical="center" wrapText="1"/>
      <protection/>
    </xf>
    <xf numFmtId="0" fontId="7" fillId="0" borderId="0" xfId="0" applyFont="1" applyFill="1" applyAlignment="1">
      <alignment horizontal="left" vertical="center"/>
    </xf>
    <xf numFmtId="0" fontId="7" fillId="0" borderId="0" xfId="56" applyFont="1" applyAlignment="1">
      <alignment horizontal="center" vertical="center" wrapText="1"/>
      <protection/>
    </xf>
    <xf numFmtId="4" fontId="2" fillId="0" borderId="0" xfId="0" applyNumberFormat="1" applyFont="1" applyAlignment="1">
      <alignment horizontal="center" vertical="center" wrapText="1"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24" borderId="10" xfId="56" applyFont="1" applyFill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6" fillId="24" borderId="10" xfId="56" applyFont="1" applyFill="1" applyBorder="1" applyAlignment="1">
      <alignment horizontal="center" vertical="center" wrapText="1"/>
      <protection/>
    </xf>
    <xf numFmtId="3" fontId="6" fillId="0" borderId="10" xfId="56" applyNumberFormat="1" applyFont="1" applyFill="1" applyBorder="1" applyAlignment="1">
      <alignment horizontal="center" vertical="center" wrapText="1"/>
      <protection/>
    </xf>
    <xf numFmtId="9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6" fillId="0" borderId="12" xfId="56" applyFont="1" applyBorder="1" applyAlignment="1">
      <alignment horizontal="left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2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0" xfId="56" applyFont="1" applyFill="1" applyAlignment="1">
      <alignment horizontal="left" vertical="center" wrapText="1"/>
      <protection/>
    </xf>
    <xf numFmtId="0" fontId="7" fillId="0" borderId="14" xfId="56" applyFont="1" applyFill="1" applyBorder="1" applyAlignment="1">
      <alignment horizontal="left" vertical="center" wrapText="1"/>
      <protection/>
    </xf>
    <xf numFmtId="3" fontId="4" fillId="0" borderId="0" xfId="0" applyNumberFormat="1" applyFont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6" fillId="0" borderId="10" xfId="56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4" fontId="6" fillId="0" borderId="10" xfId="56" applyNumberFormat="1" applyFont="1" applyBorder="1" applyAlignment="1">
      <alignment horizontal="center" vertical="center" wrapText="1"/>
      <protection/>
    </xf>
    <xf numFmtId="4" fontId="2" fillId="0" borderId="0" xfId="0" applyNumberFormat="1" applyFont="1" applyAlignment="1">
      <alignment horizontal="center" vertical="center"/>
    </xf>
    <xf numFmtId="0" fontId="2" fillId="0" borderId="15" xfId="56" applyFont="1" applyFill="1" applyBorder="1" applyAlignment="1">
      <alignment horizontal="left" vertical="center"/>
      <protection/>
    </xf>
    <xf numFmtId="0" fontId="2" fillId="0" borderId="0" xfId="0" applyFont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8" fontId="6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0" xfId="59" applyNumberFormat="1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/>
      <protection/>
    </xf>
    <xf numFmtId="9" fontId="6" fillId="0" borderId="10" xfId="59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4" fontId="6" fillId="0" borderId="10" xfId="59" applyNumberFormat="1" applyFont="1" applyFill="1" applyBorder="1" applyAlignment="1">
      <alignment horizontal="center" vertical="center" wrapText="1"/>
      <protection/>
    </xf>
    <xf numFmtId="4" fontId="6" fillId="0" borderId="10" xfId="59" applyNumberFormat="1" applyFont="1" applyBorder="1" applyAlignment="1">
      <alignment horizontal="center" vertical="center" wrapText="1"/>
      <protection/>
    </xf>
    <xf numFmtId="0" fontId="6" fillId="0" borderId="0" xfId="59" applyFont="1" applyAlignment="1">
      <alignment horizontal="center" vertical="center"/>
      <protection/>
    </xf>
    <xf numFmtId="4" fontId="6" fillId="0" borderId="10" xfId="59" applyNumberFormat="1" applyFont="1" applyFill="1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6" fillId="0" borderId="10" xfId="59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4" fontId="6" fillId="0" borderId="10" xfId="59" applyNumberFormat="1" applyFont="1" applyBorder="1" applyAlignment="1">
      <alignment horizontal="center" vertical="center"/>
      <protection/>
    </xf>
    <xf numFmtId="9" fontId="6" fillId="0" borderId="10" xfId="59" applyNumberFormat="1" applyFont="1" applyBorder="1" applyAlignment="1">
      <alignment horizontal="center" vertical="center" wrapText="1"/>
      <protection/>
    </xf>
    <xf numFmtId="4" fontId="7" fillId="0" borderId="10" xfId="59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right" vertical="center"/>
    </xf>
    <xf numFmtId="0" fontId="7" fillId="0" borderId="0" xfId="59" applyFont="1" applyAlignment="1">
      <alignment horizontal="right" vertical="center"/>
      <protection/>
    </xf>
    <xf numFmtId="0" fontId="6" fillId="0" borderId="10" xfId="59" applyFont="1" applyBorder="1" applyAlignment="1">
      <alignment horizontal="center" vertical="center" wrapText="1"/>
      <protection/>
    </xf>
    <xf numFmtId="2" fontId="6" fillId="0" borderId="10" xfId="59" applyNumberFormat="1" applyFont="1" applyBorder="1" applyAlignment="1">
      <alignment horizontal="center" vertical="center"/>
      <protection/>
    </xf>
    <xf numFmtId="0" fontId="6" fillId="0" borderId="0" xfId="59" applyFont="1" applyBorder="1" applyAlignment="1">
      <alignment vertical="center"/>
      <protection/>
    </xf>
    <xf numFmtId="3" fontId="6" fillId="0" borderId="10" xfId="59" applyNumberFormat="1" applyFont="1" applyFill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center" vertical="center" wrapText="1"/>
      <protection/>
    </xf>
    <xf numFmtId="3" fontId="6" fillId="0" borderId="10" xfId="59" applyNumberFormat="1" applyFont="1" applyBorder="1" applyAlignment="1">
      <alignment horizontal="center" vertical="center"/>
      <protection/>
    </xf>
    <xf numFmtId="3" fontId="6" fillId="0" borderId="10" xfId="59" applyNumberFormat="1" applyFont="1" applyBorder="1" applyAlignment="1">
      <alignment horizontal="center" vertical="center" wrapText="1"/>
      <protection/>
    </xf>
    <xf numFmtId="0" fontId="6" fillId="0" borderId="0" xfId="59" applyFont="1" applyBorder="1">
      <alignment/>
      <protection/>
    </xf>
    <xf numFmtId="0" fontId="7" fillId="0" borderId="10" xfId="0" applyFont="1" applyFill="1" applyBorder="1" applyAlignment="1">
      <alignment vertical="center" wrapText="1"/>
    </xf>
    <xf numFmtId="0" fontId="6" fillId="0" borderId="15" xfId="59" applyFont="1" applyBorder="1" applyAlignment="1">
      <alignment vertical="center"/>
      <protection/>
    </xf>
    <xf numFmtId="0" fontId="7" fillId="0" borderId="10" xfId="0" applyFont="1" applyBorder="1" applyAlignment="1">
      <alignment vertical="center" wrapText="1"/>
    </xf>
    <xf numFmtId="0" fontId="2" fillId="0" borderId="0" xfId="58" applyFont="1" applyBorder="1" applyAlignment="1">
      <alignment vertical="center"/>
      <protection/>
    </xf>
    <xf numFmtId="0" fontId="7" fillId="0" borderId="0" xfId="59" applyFont="1" applyBorder="1" applyAlignment="1">
      <alignment horizontal="right" vertical="center"/>
      <protection/>
    </xf>
    <xf numFmtId="0" fontId="6" fillId="0" borderId="0" xfId="59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/>
      <protection/>
    </xf>
    <xf numFmtId="4" fontId="6" fillId="0" borderId="10" xfId="62" applyNumberFormat="1" applyFont="1" applyBorder="1" applyAlignment="1">
      <alignment horizontal="center" vertical="center"/>
    </xf>
    <xf numFmtId="9" fontId="6" fillId="0" borderId="10" xfId="62" applyFont="1" applyBorder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29" fillId="0" borderId="0" xfId="59" applyFont="1" applyFill="1" applyBorder="1">
      <alignment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4" fontId="6" fillId="0" borderId="12" xfId="56" applyNumberFormat="1" applyFont="1" applyFill="1" applyBorder="1" applyAlignment="1">
      <alignment horizontal="center" vertical="center" wrapText="1"/>
      <protection/>
    </xf>
    <xf numFmtId="2" fontId="6" fillId="0" borderId="12" xfId="56" applyNumberFormat="1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/>
      <protection/>
    </xf>
    <xf numFmtId="2" fontId="6" fillId="0" borderId="10" xfId="59" applyNumberFormat="1" applyFont="1" applyFill="1" applyBorder="1" applyAlignment="1">
      <alignment horizontal="center" vertical="center"/>
      <protection/>
    </xf>
    <xf numFmtId="4" fontId="7" fillId="0" borderId="0" xfId="0" applyNumberFormat="1" applyFont="1" applyFill="1" applyBorder="1" applyAlignment="1">
      <alignment horizontal="center" vertical="center" wrapText="1"/>
    </xf>
    <xf numFmtId="0" fontId="6" fillId="0" borderId="0" xfId="59" applyFont="1" applyFill="1" applyBorder="1">
      <alignment/>
      <protection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8" xfId="56" applyNumberFormat="1" applyFont="1" applyFill="1" applyBorder="1" applyAlignment="1">
      <alignment horizontal="center" vertical="center" wrapText="1"/>
      <protection/>
    </xf>
    <xf numFmtId="4" fontId="6" fillId="0" borderId="17" xfId="56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6" fillId="0" borderId="13" xfId="56" applyFont="1" applyFill="1" applyBorder="1" applyAlignment="1">
      <alignment horizontal="center" vertical="center" wrapText="1"/>
      <protection/>
    </xf>
    <xf numFmtId="2" fontId="6" fillId="0" borderId="14" xfId="56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0" xfId="59" applyFont="1" applyFill="1" applyAlignment="1">
      <alignment vertical="center"/>
      <protection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7" fillId="0" borderId="10" xfId="59" applyNumberFormat="1" applyFont="1" applyFill="1" applyBorder="1" applyAlignment="1">
      <alignment horizontal="center" vertical="center"/>
      <protection/>
    </xf>
    <xf numFmtId="0" fontId="6" fillId="0" borderId="0" xfId="59" applyFont="1" applyFill="1" applyBorder="1" applyAlignment="1">
      <alignment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2" fontId="7" fillId="0" borderId="10" xfId="59" applyNumberFormat="1" applyFont="1" applyBorder="1" applyAlignment="1">
      <alignment horizontal="center" vertical="center"/>
      <protection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left" vertical="center" wrapText="1"/>
    </xf>
    <xf numFmtId="0" fontId="6" fillId="0" borderId="10" xfId="56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24" borderId="17" xfId="56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0" fontId="29" fillId="0" borderId="0" xfId="59" applyFont="1" applyFill="1" applyBorder="1" applyAlignment="1">
      <alignment vertical="center" wrapText="1"/>
      <protection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/>
    </xf>
    <xf numFmtId="9" fontId="6" fillId="0" borderId="10" xfId="59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4" fillId="0" borderId="12" xfId="56" applyFont="1" applyFill="1" applyBorder="1" applyAlignment="1">
      <alignment horizontal="center" vertical="center" wrapText="1"/>
      <protection/>
    </xf>
    <xf numFmtId="3" fontId="4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59" applyFont="1" applyFill="1" applyBorder="1" applyAlignment="1">
      <alignment horizontal="left" vertical="center" wrapText="1"/>
      <protection/>
    </xf>
    <xf numFmtId="10" fontId="6" fillId="0" borderId="0" xfId="59" applyNumberFormat="1" applyFont="1" applyFill="1" applyBorder="1" applyAlignment="1">
      <alignment horizontal="left" vertical="center"/>
      <protection/>
    </xf>
    <xf numFmtId="0" fontId="6" fillId="0" borderId="0" xfId="59" applyFont="1" applyFill="1" applyBorder="1" applyAlignment="1">
      <alignment horizontal="left" vertical="center"/>
      <protection/>
    </xf>
    <xf numFmtId="0" fontId="29" fillId="0" borderId="0" xfId="59" applyFont="1" applyBorder="1">
      <alignment/>
      <protection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29" fillId="0" borderId="10" xfId="59" applyFont="1" applyFill="1" applyBorder="1" applyAlignment="1">
      <alignment horizontal="center" vertical="center"/>
      <protection/>
    </xf>
    <xf numFmtId="2" fontId="29" fillId="0" borderId="10" xfId="59" applyNumberFormat="1" applyFont="1" applyFill="1" applyBorder="1" applyAlignment="1">
      <alignment horizontal="center" vertical="center"/>
      <protection/>
    </xf>
    <xf numFmtId="4" fontId="29" fillId="0" borderId="10" xfId="59" applyNumberFormat="1" applyFont="1" applyBorder="1" applyAlignment="1">
      <alignment horizontal="center" vertical="center" wrapText="1"/>
      <protection/>
    </xf>
    <xf numFmtId="9" fontId="29" fillId="0" borderId="10" xfId="59" applyNumberFormat="1" applyFont="1" applyFill="1" applyBorder="1" applyAlignment="1">
      <alignment horizontal="center" vertical="center"/>
      <protection/>
    </xf>
    <xf numFmtId="4" fontId="29" fillId="0" borderId="10" xfId="59" applyNumberFormat="1" applyFont="1" applyFill="1" applyBorder="1" applyAlignment="1">
      <alignment horizontal="center" vertical="center" wrapText="1"/>
      <protection/>
    </xf>
    <xf numFmtId="3" fontId="29" fillId="0" borderId="10" xfId="59" applyNumberFormat="1" applyFont="1" applyFill="1" applyBorder="1" applyAlignment="1">
      <alignment horizontal="center" vertical="center" wrapText="1"/>
      <protection/>
    </xf>
    <xf numFmtId="2" fontId="29" fillId="0" borderId="10" xfId="59" applyNumberFormat="1" applyFont="1" applyFill="1" applyBorder="1" applyAlignment="1" quotePrefix="1">
      <alignment horizontal="center" vertical="center"/>
      <protection/>
    </xf>
    <xf numFmtId="0" fontId="2" fillId="0" borderId="15" xfId="58" applyFont="1" applyBorder="1" applyAlignment="1">
      <alignment vertical="center"/>
      <protection/>
    </xf>
    <xf numFmtId="3" fontId="29" fillId="0" borderId="10" xfId="59" applyNumberFormat="1" applyFont="1" applyFill="1" applyBorder="1" applyAlignment="1">
      <alignment horizontal="center" vertical="center"/>
      <protection/>
    </xf>
    <xf numFmtId="0" fontId="31" fillId="0" borderId="0" xfId="58" applyFont="1" applyBorder="1" applyAlignment="1">
      <alignment vertical="center"/>
      <protection/>
    </xf>
    <xf numFmtId="0" fontId="31" fillId="0" borderId="0" xfId="0" applyFont="1" applyFill="1" applyBorder="1" applyAlignment="1">
      <alignment horizontal="right" vertical="center"/>
    </xf>
    <xf numFmtId="1" fontId="29" fillId="0" borderId="10" xfId="59" applyNumberFormat="1" applyFont="1" applyFill="1" applyBorder="1" applyAlignment="1">
      <alignment horizontal="center" vertical="center" wrapText="1"/>
      <protection/>
    </xf>
    <xf numFmtId="4" fontId="29" fillId="0" borderId="19" xfId="59" applyNumberFormat="1" applyFont="1" applyFill="1" applyBorder="1" applyAlignment="1">
      <alignment horizontal="center" vertical="center" wrapText="1"/>
      <protection/>
    </xf>
    <xf numFmtId="3" fontId="29" fillId="0" borderId="19" xfId="59" applyNumberFormat="1" applyFont="1" applyFill="1" applyBorder="1" applyAlignment="1">
      <alignment horizontal="center" vertical="center" wrapText="1"/>
      <protection/>
    </xf>
    <xf numFmtId="4" fontId="31" fillId="0" borderId="0" xfId="0" applyNumberFormat="1" applyFont="1" applyFill="1" applyBorder="1" applyAlignment="1">
      <alignment horizontal="center" vertical="center" wrapText="1"/>
    </xf>
    <xf numFmtId="4" fontId="31" fillId="0" borderId="19" xfId="59" applyNumberFormat="1" applyFont="1" applyBorder="1" applyAlignment="1">
      <alignment horizontal="center" vertical="center"/>
      <protection/>
    </xf>
    <xf numFmtId="0" fontId="31" fillId="0" borderId="19" xfId="59" applyFont="1" applyBorder="1" applyAlignment="1">
      <alignment horizontal="center" vertical="center"/>
      <protection/>
    </xf>
    <xf numFmtId="0" fontId="31" fillId="0" borderId="19" xfId="59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4" fontId="7" fillId="0" borderId="0" xfId="59" applyNumberFormat="1" applyFont="1" applyBorder="1" applyAlignment="1">
      <alignment horizontal="center" vertical="center"/>
      <protection/>
    </xf>
    <xf numFmtId="0" fontId="7" fillId="0" borderId="0" xfId="59" applyFont="1" applyBorder="1" applyAlignment="1">
      <alignment horizontal="center" vertical="center"/>
      <protection/>
    </xf>
    <xf numFmtId="0" fontId="29" fillId="0" borderId="0" xfId="59" applyFont="1" applyFill="1" applyBorder="1" applyAlignment="1">
      <alignment horizontal="left" vertical="center" wrapText="1"/>
      <protection/>
    </xf>
    <xf numFmtId="2" fontId="6" fillId="0" borderId="10" xfId="57" applyNumberFormat="1" applyFont="1" applyBorder="1" applyAlignment="1">
      <alignment horizontal="left" vertical="center" wrapText="1"/>
      <protection/>
    </xf>
    <xf numFmtId="0" fontId="29" fillId="0" borderId="0" xfId="0" applyNumberFormat="1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Alignment="1">
      <alignment/>
    </xf>
    <xf numFmtId="2" fontId="41" fillId="0" borderId="10" xfId="57" applyNumberFormat="1" applyFont="1" applyBorder="1" applyAlignment="1">
      <alignment horizontal="left" vertical="center" wrapText="1"/>
      <protection/>
    </xf>
    <xf numFmtId="2" fontId="6" fillId="0" borderId="10" xfId="0" applyNumberFormat="1" applyFont="1" applyFill="1" applyBorder="1" applyAlignment="1">
      <alignment horizontal="left" vertical="center" wrapText="1"/>
    </xf>
    <xf numFmtId="0" fontId="34" fillId="0" borderId="11" xfId="56" applyFont="1" applyFill="1" applyBorder="1" applyAlignment="1">
      <alignment horizontal="left" vertical="center"/>
      <protection/>
    </xf>
    <xf numFmtId="0" fontId="34" fillId="0" borderId="11" xfId="56" applyFont="1" applyFill="1" applyBorder="1" applyAlignment="1">
      <alignment horizontal="center" vertical="center"/>
      <protection/>
    </xf>
    <xf numFmtId="0" fontId="38" fillId="0" borderId="0" xfId="56" applyFont="1" applyFill="1" applyAlignment="1">
      <alignment horizontal="center" vertical="center" wrapText="1"/>
      <protection/>
    </xf>
    <xf numFmtId="0" fontId="34" fillId="0" borderId="0" xfId="56" applyFont="1" applyFill="1" applyAlignment="1">
      <alignment horizontal="center" vertical="center" wrapText="1"/>
      <protection/>
    </xf>
    <xf numFmtId="0" fontId="35" fillId="0" borderId="0" xfId="56" applyFont="1" applyFill="1" applyAlignment="1">
      <alignment horizontal="center" vertical="center" wrapText="1"/>
      <protection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4" fillId="0" borderId="10" xfId="56" applyFont="1" applyBorder="1" applyAlignment="1">
      <alignment horizontal="center" vertical="center" wrapText="1"/>
      <protection/>
    </xf>
    <xf numFmtId="0" fontId="35" fillId="0" borderId="10" xfId="56" applyFont="1" applyFill="1" applyBorder="1" applyAlignment="1">
      <alignment horizontal="center" vertical="center" wrapText="1"/>
      <protection/>
    </xf>
    <xf numFmtId="0" fontId="34" fillId="0" borderId="10" xfId="56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36" fillId="24" borderId="10" xfId="56" applyFont="1" applyFill="1" applyBorder="1" applyAlignment="1">
      <alignment horizontal="center" vertical="center"/>
      <protection/>
    </xf>
    <xf numFmtId="0" fontId="37" fillId="0" borderId="10" xfId="56" applyFont="1" applyFill="1" applyBorder="1" applyAlignment="1">
      <alignment horizontal="left" vertical="center" wrapText="1"/>
      <protection/>
    </xf>
    <xf numFmtId="0" fontId="36" fillId="0" borderId="10" xfId="56" applyFont="1" applyBorder="1" applyAlignment="1">
      <alignment horizontal="center" vertical="center" wrapText="1"/>
      <protection/>
    </xf>
    <xf numFmtId="3" fontId="36" fillId="0" borderId="10" xfId="0" applyNumberFormat="1" applyFont="1" applyBorder="1" applyAlignment="1">
      <alignment horizontal="center" vertical="center"/>
    </xf>
    <xf numFmtId="4" fontId="37" fillId="0" borderId="10" xfId="56" applyNumberFormat="1" applyFont="1" applyFill="1" applyBorder="1" applyAlignment="1">
      <alignment horizontal="center" vertical="center" wrapText="1"/>
      <protection/>
    </xf>
    <xf numFmtId="4" fontId="36" fillId="0" borderId="10" xfId="56" applyNumberFormat="1" applyFont="1" applyBorder="1" applyAlignment="1">
      <alignment horizontal="center" vertical="center" wrapText="1"/>
      <protection/>
    </xf>
    <xf numFmtId="9" fontId="36" fillId="0" borderId="10" xfId="62" applyFont="1" applyFill="1" applyBorder="1" applyAlignment="1" applyProtection="1">
      <alignment horizontal="center" vertical="center" wrapText="1"/>
      <protection/>
    </xf>
    <xf numFmtId="3" fontId="36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24" borderId="12" xfId="56" applyFont="1" applyFill="1" applyBorder="1" applyAlignment="1">
      <alignment horizontal="center" vertical="center"/>
      <protection/>
    </xf>
    <xf numFmtId="0" fontId="37" fillId="0" borderId="17" xfId="56" applyFont="1" applyFill="1" applyBorder="1" applyAlignment="1">
      <alignment horizontal="left" vertical="center" wrapText="1"/>
      <protection/>
    </xf>
    <xf numFmtId="3" fontId="36" fillId="0" borderId="0" xfId="0" applyNumberFormat="1" applyFont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4" fontId="34" fillId="0" borderId="12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4" fontId="36" fillId="0" borderId="0" xfId="0" applyNumberFormat="1" applyFont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3" fontId="37" fillId="0" borderId="10" xfId="56" applyNumberFormat="1" applyFont="1" applyBorder="1" applyAlignment="1">
      <alignment horizontal="center" vertical="center" wrapText="1"/>
      <protection/>
    </xf>
    <xf numFmtId="0" fontId="37" fillId="0" borderId="12" xfId="56" applyFont="1" applyFill="1" applyBorder="1" applyAlignment="1">
      <alignment horizontal="left" vertical="center" wrapText="1"/>
      <protection/>
    </xf>
    <xf numFmtId="0" fontId="36" fillId="0" borderId="20" xfId="56" applyFont="1" applyBorder="1" applyAlignment="1">
      <alignment horizontal="center" vertical="center" wrapText="1"/>
      <protection/>
    </xf>
    <xf numFmtId="3" fontId="37" fillId="0" borderId="20" xfId="56" applyNumberFormat="1" applyFont="1" applyBorder="1" applyAlignment="1">
      <alignment horizontal="center" vertical="center" wrapText="1"/>
      <protection/>
    </xf>
    <xf numFmtId="4" fontId="37" fillId="0" borderId="20" xfId="56" applyNumberFormat="1" applyFont="1" applyFill="1" applyBorder="1" applyAlignment="1">
      <alignment horizontal="center" vertical="center" wrapText="1"/>
      <protection/>
    </xf>
    <xf numFmtId="0" fontId="36" fillId="0" borderId="12" xfId="56" applyFont="1" applyBorder="1" applyAlignment="1">
      <alignment horizontal="center" vertical="center" wrapText="1"/>
      <protection/>
    </xf>
    <xf numFmtId="3" fontId="37" fillId="0" borderId="12" xfId="56" applyNumberFormat="1" applyFont="1" applyBorder="1" applyAlignment="1">
      <alignment horizontal="center" vertical="center" wrapText="1"/>
      <protection/>
    </xf>
    <xf numFmtId="4" fontId="37" fillId="0" borderId="12" xfId="56" applyNumberFormat="1" applyFont="1" applyFill="1" applyBorder="1" applyAlignment="1">
      <alignment horizontal="center" vertical="center" wrapText="1"/>
      <protection/>
    </xf>
    <xf numFmtId="2" fontId="37" fillId="0" borderId="12" xfId="56" applyNumberFormat="1" applyFont="1" applyFill="1" applyBorder="1" applyAlignment="1">
      <alignment horizontal="center" vertical="center" wrapText="1"/>
      <protection/>
    </xf>
    <xf numFmtId="0" fontId="36" fillId="24" borderId="14" xfId="56" applyFont="1" applyFill="1" applyBorder="1" applyAlignment="1">
      <alignment horizontal="center" vertical="center"/>
      <protection/>
    </xf>
    <xf numFmtId="0" fontId="37" fillId="0" borderId="13" xfId="56" applyFont="1" applyFill="1" applyBorder="1" applyAlignment="1">
      <alignment horizontal="left" vertical="center" wrapText="1"/>
      <protection/>
    </xf>
    <xf numFmtId="3" fontId="36" fillId="0" borderId="21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3" fontId="36" fillId="0" borderId="0" xfId="0" applyNumberFormat="1" applyFont="1" applyFill="1" applyAlignment="1">
      <alignment horizontal="center" vertical="center" wrapText="1"/>
    </xf>
    <xf numFmtId="0" fontId="36" fillId="0" borderId="12" xfId="56" applyFont="1" applyBorder="1" applyAlignment="1">
      <alignment horizontal="left" vertical="center" wrapText="1"/>
      <protection/>
    </xf>
    <xf numFmtId="2" fontId="37" fillId="0" borderId="10" xfId="56" applyNumberFormat="1" applyFont="1" applyFill="1" applyBorder="1" applyAlignment="1">
      <alignment horizontal="center" vertical="center" wrapText="1"/>
      <protection/>
    </xf>
    <xf numFmtId="3" fontId="36" fillId="0" borderId="16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9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29" fillId="0" borderId="10" xfId="59" applyFont="1" applyFill="1" applyBorder="1" applyAlignment="1">
      <alignment horizontal="left" vertical="center" wrapText="1"/>
      <protection/>
    </xf>
    <xf numFmtId="0" fontId="31" fillId="0" borderId="0" xfId="59" applyFont="1" applyFill="1" applyBorder="1" applyAlignment="1">
      <alignment horizontal="left" wrapText="1"/>
      <protection/>
    </xf>
    <xf numFmtId="0" fontId="29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left" vertical="center" wrapText="1"/>
    </xf>
    <xf numFmtId="187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4" fontId="2" fillId="0" borderId="0" xfId="0" applyNumberFormat="1" applyFont="1" applyAlignment="1">
      <alignment horizontal="left" vertical="center" wrapText="1"/>
    </xf>
    <xf numFmtId="0" fontId="6" fillId="0" borderId="0" xfId="59" applyFont="1" applyBorder="1" applyAlignment="1">
      <alignment horizontal="left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uro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_Arkusz1" xfId="56"/>
    <cellStyle name="Normalny_Kopia Tabela przetargowa 1" xfId="57"/>
    <cellStyle name="Normalny_Mobox i doposażenie 30.06.2014" xfId="58"/>
    <cellStyle name="Normalny_Środki czystości 02.07.2014" xfId="59"/>
    <cellStyle name="Obliczenia" xfId="60"/>
    <cellStyle name="Followed Hyperlink" xfId="61"/>
    <cellStyle name="Percent" xfId="62"/>
    <cellStyle name="Result" xfId="63"/>
    <cellStyle name="Result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oleObject" Target="../embeddings/oleObject_2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63"/>
  <sheetViews>
    <sheetView view="pageBreakPreview" zoomScale="60" zoomScalePageLayoutView="0" workbookViewId="0" topLeftCell="A1">
      <selection activeCell="D16" sqref="D16"/>
    </sheetView>
  </sheetViews>
  <sheetFormatPr defaultColWidth="9.140625" defaultRowHeight="24.75" customHeight="1"/>
  <cols>
    <col min="1" max="1" width="4.8515625" style="288" customWidth="1"/>
    <col min="2" max="2" width="52.57421875" style="288" customWidth="1"/>
    <col min="3" max="3" width="9.140625" style="288" customWidth="1"/>
    <col min="4" max="4" width="11.57421875" style="288" bestFit="1" customWidth="1"/>
    <col min="5" max="5" width="6.00390625" style="276" bestFit="1" customWidth="1"/>
    <col min="6" max="6" width="7.28125" style="276" bestFit="1" customWidth="1"/>
    <col min="7" max="7" width="9.421875" style="288" bestFit="1" customWidth="1"/>
    <col min="8" max="8" width="9.00390625" style="288" customWidth="1"/>
    <col min="9" max="9" width="9.28125" style="288" customWidth="1"/>
    <col min="10" max="10" width="10.28125" style="288" bestFit="1" customWidth="1"/>
    <col min="11" max="11" width="11.8515625" style="289" hidden="1" customWidth="1"/>
    <col min="12" max="16384" width="9.140625" style="288" customWidth="1"/>
  </cols>
  <sheetData>
    <row r="1" spans="1:11" s="259" customFormat="1" ht="24.75" customHeight="1">
      <c r="A1" s="252" t="s">
        <v>81</v>
      </c>
      <c r="B1" s="253"/>
      <c r="C1" s="254"/>
      <c r="D1" s="255"/>
      <c r="E1" s="256"/>
      <c r="F1" s="255"/>
      <c r="G1" s="255"/>
      <c r="H1" s="255"/>
      <c r="I1" s="255"/>
      <c r="J1" s="257" t="s">
        <v>114</v>
      </c>
      <c r="K1" s="258"/>
    </row>
    <row r="2" spans="1:11" s="259" customFormat="1" ht="54" customHeight="1">
      <c r="A2" s="260" t="s">
        <v>53</v>
      </c>
      <c r="B2" s="260" t="s">
        <v>69</v>
      </c>
      <c r="C2" s="260" t="s">
        <v>54</v>
      </c>
      <c r="D2" s="260" t="s">
        <v>55</v>
      </c>
      <c r="E2" s="261" t="s">
        <v>105</v>
      </c>
      <c r="F2" s="262" t="s">
        <v>43</v>
      </c>
      <c r="G2" s="260" t="s">
        <v>106</v>
      </c>
      <c r="H2" s="260" t="s">
        <v>115</v>
      </c>
      <c r="I2" s="260" t="s">
        <v>56</v>
      </c>
      <c r="J2" s="260" t="s">
        <v>57</v>
      </c>
      <c r="K2" s="263" t="s">
        <v>143</v>
      </c>
    </row>
    <row r="3" spans="1:11" s="272" customFormat="1" ht="21.75" customHeight="1">
      <c r="A3" s="264">
        <v>1</v>
      </c>
      <c r="B3" s="265" t="s">
        <v>209</v>
      </c>
      <c r="C3" s="266" t="s">
        <v>58</v>
      </c>
      <c r="D3" s="267">
        <v>5500</v>
      </c>
      <c r="E3" s="268"/>
      <c r="F3" s="268"/>
      <c r="G3" s="269"/>
      <c r="H3" s="269"/>
      <c r="I3" s="270"/>
      <c r="J3" s="269"/>
      <c r="K3" s="271">
        <v>14400</v>
      </c>
    </row>
    <row r="4" spans="1:11" s="272" customFormat="1" ht="24" customHeight="1">
      <c r="A4" s="273">
        <v>2</v>
      </c>
      <c r="B4" s="274" t="s">
        <v>210</v>
      </c>
      <c r="C4" s="266" t="s">
        <v>58</v>
      </c>
      <c r="D4" s="267">
        <v>16000</v>
      </c>
      <c r="E4" s="268"/>
      <c r="F4" s="268"/>
      <c r="G4" s="269"/>
      <c r="H4" s="269"/>
      <c r="I4" s="270"/>
      <c r="J4" s="269"/>
      <c r="K4" s="271">
        <v>15800</v>
      </c>
    </row>
    <row r="5" spans="4:12" s="272" customFormat="1" ht="24.75" customHeight="1">
      <c r="D5" s="275"/>
      <c r="E5" s="276"/>
      <c r="F5" s="277" t="s">
        <v>98</v>
      </c>
      <c r="G5" s="278">
        <f>SUM(G3:G4)</f>
        <v>0</v>
      </c>
      <c r="H5" s="278"/>
      <c r="I5" s="279" t="s">
        <v>97</v>
      </c>
      <c r="J5" s="278">
        <f>SUM(J3:J4)</f>
        <v>0</v>
      </c>
      <c r="K5" s="280" t="s">
        <v>97</v>
      </c>
      <c r="L5" s="281"/>
    </row>
    <row r="6" spans="1:11" s="283" customFormat="1" ht="19.5" customHeight="1">
      <c r="A6" s="282"/>
      <c r="K6" s="284"/>
    </row>
    <row r="7" spans="2:11" s="272" customFormat="1" ht="27" customHeight="1">
      <c r="B7" s="315" t="s">
        <v>200</v>
      </c>
      <c r="C7" s="315"/>
      <c r="D7" s="315"/>
      <c r="E7" s="315"/>
      <c r="F7" s="315"/>
      <c r="G7" s="315"/>
      <c r="H7" s="315"/>
      <c r="I7" s="315"/>
      <c r="J7" s="315"/>
      <c r="K7" s="285"/>
    </row>
    <row r="8" spans="2:11" s="272" customFormat="1" ht="24.75" customHeight="1">
      <c r="B8" s="316" t="s">
        <v>144</v>
      </c>
      <c r="C8" s="317"/>
      <c r="D8" s="317"/>
      <c r="E8" s="317"/>
      <c r="F8" s="317"/>
      <c r="G8" s="317"/>
      <c r="H8" s="317"/>
      <c r="I8" s="317"/>
      <c r="K8" s="286"/>
    </row>
    <row r="9" spans="2:11" s="272" customFormat="1" ht="24.75" customHeight="1">
      <c r="B9" s="318" t="s">
        <v>131</v>
      </c>
      <c r="C9" s="318"/>
      <c r="D9" s="318"/>
      <c r="E9" s="318"/>
      <c r="F9" s="318"/>
      <c r="G9" s="318"/>
      <c r="H9" s="318"/>
      <c r="I9" s="318"/>
      <c r="K9" s="286"/>
    </row>
    <row r="10" spans="2:11" s="272" customFormat="1" ht="39.75" customHeight="1">
      <c r="B10" s="318" t="s">
        <v>132</v>
      </c>
      <c r="C10" s="318"/>
      <c r="D10" s="318"/>
      <c r="E10" s="318"/>
      <c r="F10" s="318"/>
      <c r="G10" s="318"/>
      <c r="H10" s="318"/>
      <c r="I10" s="318"/>
      <c r="K10" s="286"/>
    </row>
    <row r="11" spans="5:11" s="272" customFormat="1" ht="24.75" customHeight="1">
      <c r="E11" s="283"/>
      <c r="F11" s="283"/>
      <c r="K11" s="286"/>
    </row>
    <row r="12" spans="2:11" s="272" customFormat="1" ht="24.75" customHeight="1">
      <c r="B12" s="287"/>
      <c r="E12" s="283"/>
      <c r="F12" s="283"/>
      <c r="K12" s="286"/>
    </row>
    <row r="13" spans="5:11" s="272" customFormat="1" ht="24.75" customHeight="1">
      <c r="E13" s="283"/>
      <c r="F13" s="283"/>
      <c r="K13" s="286"/>
    </row>
    <row r="14" spans="5:11" s="272" customFormat="1" ht="24.75" customHeight="1">
      <c r="E14" s="283"/>
      <c r="F14" s="283"/>
      <c r="K14" s="286"/>
    </row>
    <row r="15" spans="5:11" s="272" customFormat="1" ht="24.75" customHeight="1">
      <c r="E15" s="283"/>
      <c r="F15" s="283"/>
      <c r="K15" s="286"/>
    </row>
    <row r="16" spans="5:11" s="272" customFormat="1" ht="24.75" customHeight="1">
      <c r="E16" s="283"/>
      <c r="F16" s="283"/>
      <c r="K16" s="286"/>
    </row>
    <row r="17" spans="5:11" s="272" customFormat="1" ht="24.75" customHeight="1">
      <c r="E17" s="283"/>
      <c r="F17" s="283"/>
      <c r="K17" s="286"/>
    </row>
    <row r="18" spans="5:11" s="272" customFormat="1" ht="24.75" customHeight="1">
      <c r="E18" s="283"/>
      <c r="F18" s="283"/>
      <c r="K18" s="286"/>
    </row>
    <row r="19" spans="5:11" s="272" customFormat="1" ht="24.75" customHeight="1">
      <c r="E19" s="283"/>
      <c r="F19" s="283"/>
      <c r="K19" s="286"/>
    </row>
    <row r="20" spans="5:11" s="272" customFormat="1" ht="24.75" customHeight="1">
      <c r="E20" s="283"/>
      <c r="F20" s="283"/>
      <c r="K20" s="286"/>
    </row>
    <row r="21" spans="5:11" s="272" customFormat="1" ht="24.75" customHeight="1">
      <c r="E21" s="283"/>
      <c r="F21" s="283"/>
      <c r="K21" s="286"/>
    </row>
    <row r="22" spans="5:11" s="272" customFormat="1" ht="24.75" customHeight="1">
      <c r="E22" s="283"/>
      <c r="F22" s="283"/>
      <c r="K22" s="286"/>
    </row>
    <row r="23" spans="5:11" s="272" customFormat="1" ht="24.75" customHeight="1">
      <c r="E23" s="283"/>
      <c r="F23" s="283"/>
      <c r="K23" s="286"/>
    </row>
    <row r="24" spans="5:11" s="272" customFormat="1" ht="24.75" customHeight="1">
      <c r="E24" s="283"/>
      <c r="F24" s="283"/>
      <c r="K24" s="286"/>
    </row>
    <row r="25" spans="5:11" s="272" customFormat="1" ht="24.75" customHeight="1">
      <c r="E25" s="283"/>
      <c r="F25" s="283"/>
      <c r="K25" s="286"/>
    </row>
    <row r="26" spans="5:11" s="272" customFormat="1" ht="24.75" customHeight="1">
      <c r="E26" s="283"/>
      <c r="F26" s="283"/>
      <c r="K26" s="286"/>
    </row>
    <row r="27" spans="5:11" s="272" customFormat="1" ht="24.75" customHeight="1">
      <c r="E27" s="283"/>
      <c r="F27" s="283"/>
      <c r="K27" s="286"/>
    </row>
    <row r="28" spans="5:11" s="272" customFormat="1" ht="24.75" customHeight="1">
      <c r="E28" s="283"/>
      <c r="F28" s="283"/>
      <c r="K28" s="286"/>
    </row>
    <row r="29" spans="5:11" s="272" customFormat="1" ht="24.75" customHeight="1">
      <c r="E29" s="283"/>
      <c r="F29" s="283"/>
      <c r="K29" s="286"/>
    </row>
    <row r="30" spans="5:11" s="272" customFormat="1" ht="24.75" customHeight="1">
      <c r="E30" s="283"/>
      <c r="F30" s="283"/>
      <c r="K30" s="286"/>
    </row>
    <row r="31" spans="5:11" s="272" customFormat="1" ht="24.75" customHeight="1">
      <c r="E31" s="283"/>
      <c r="F31" s="283"/>
      <c r="K31" s="286"/>
    </row>
    <row r="32" spans="5:11" s="272" customFormat="1" ht="24.75" customHeight="1">
      <c r="E32" s="283"/>
      <c r="F32" s="283"/>
      <c r="K32" s="286"/>
    </row>
    <row r="33" spans="5:11" s="272" customFormat="1" ht="24.75" customHeight="1">
      <c r="E33" s="283"/>
      <c r="F33" s="283"/>
      <c r="K33" s="286"/>
    </row>
    <row r="34" spans="5:11" s="272" customFormat="1" ht="24.75" customHeight="1">
      <c r="E34" s="283"/>
      <c r="F34" s="283"/>
      <c r="K34" s="286"/>
    </row>
    <row r="35" spans="5:11" s="272" customFormat="1" ht="24.75" customHeight="1">
      <c r="E35" s="283"/>
      <c r="F35" s="283"/>
      <c r="K35" s="286"/>
    </row>
    <row r="36" spans="5:11" s="272" customFormat="1" ht="24.75" customHeight="1">
      <c r="E36" s="283"/>
      <c r="F36" s="283"/>
      <c r="K36" s="286"/>
    </row>
    <row r="37" spans="5:11" s="272" customFormat="1" ht="24.75" customHeight="1">
      <c r="E37" s="283"/>
      <c r="F37" s="283"/>
      <c r="K37" s="286"/>
    </row>
    <row r="38" spans="5:11" s="272" customFormat="1" ht="24.75" customHeight="1">
      <c r="E38" s="283"/>
      <c r="F38" s="283"/>
      <c r="K38" s="286"/>
    </row>
    <row r="39" spans="5:11" s="272" customFormat="1" ht="24.75" customHeight="1">
      <c r="E39" s="283"/>
      <c r="F39" s="283"/>
      <c r="K39" s="286"/>
    </row>
    <row r="40" spans="5:11" s="272" customFormat="1" ht="24.75" customHeight="1">
      <c r="E40" s="283"/>
      <c r="F40" s="283"/>
      <c r="K40" s="286"/>
    </row>
    <row r="41" spans="5:11" s="272" customFormat="1" ht="24.75" customHeight="1">
      <c r="E41" s="283"/>
      <c r="F41" s="283"/>
      <c r="K41" s="286"/>
    </row>
    <row r="42" spans="5:11" s="272" customFormat="1" ht="24.75" customHeight="1">
      <c r="E42" s="283"/>
      <c r="F42" s="283"/>
      <c r="K42" s="286"/>
    </row>
    <row r="43" spans="5:11" s="272" customFormat="1" ht="24.75" customHeight="1">
      <c r="E43" s="283"/>
      <c r="F43" s="283"/>
      <c r="K43" s="286"/>
    </row>
    <row r="44" spans="5:11" s="272" customFormat="1" ht="24.75" customHeight="1">
      <c r="E44" s="283"/>
      <c r="F44" s="283"/>
      <c r="K44" s="286"/>
    </row>
    <row r="45" spans="5:11" s="272" customFormat="1" ht="24.75" customHeight="1">
      <c r="E45" s="283"/>
      <c r="F45" s="283"/>
      <c r="K45" s="286"/>
    </row>
    <row r="46" spans="5:11" s="272" customFormat="1" ht="24.75" customHeight="1">
      <c r="E46" s="283"/>
      <c r="F46" s="283"/>
      <c r="K46" s="286"/>
    </row>
    <row r="47" spans="5:11" s="272" customFormat="1" ht="24.75" customHeight="1">
      <c r="E47" s="283"/>
      <c r="F47" s="283"/>
      <c r="K47" s="286"/>
    </row>
    <row r="48" spans="5:11" s="272" customFormat="1" ht="24.75" customHeight="1">
      <c r="E48" s="283"/>
      <c r="F48" s="283"/>
      <c r="K48" s="286"/>
    </row>
    <row r="49" spans="5:11" s="272" customFormat="1" ht="24.75" customHeight="1">
      <c r="E49" s="283"/>
      <c r="F49" s="283"/>
      <c r="K49" s="286"/>
    </row>
    <row r="50" spans="5:11" s="272" customFormat="1" ht="24.75" customHeight="1">
      <c r="E50" s="283"/>
      <c r="F50" s="283"/>
      <c r="K50" s="286"/>
    </row>
    <row r="51" spans="5:11" s="272" customFormat="1" ht="24.75" customHeight="1">
      <c r="E51" s="283"/>
      <c r="F51" s="283"/>
      <c r="K51" s="286"/>
    </row>
    <row r="52" spans="5:11" s="272" customFormat="1" ht="24.75" customHeight="1">
      <c r="E52" s="283"/>
      <c r="F52" s="283"/>
      <c r="K52" s="286"/>
    </row>
    <row r="53" spans="5:11" s="272" customFormat="1" ht="24.75" customHeight="1">
      <c r="E53" s="283"/>
      <c r="F53" s="283"/>
      <c r="K53" s="286"/>
    </row>
    <row r="54" spans="5:11" s="272" customFormat="1" ht="24.75" customHeight="1">
      <c r="E54" s="283"/>
      <c r="F54" s="283"/>
      <c r="K54" s="286"/>
    </row>
    <row r="55" spans="5:11" s="272" customFormat="1" ht="24.75" customHeight="1">
      <c r="E55" s="283"/>
      <c r="F55" s="283"/>
      <c r="K55" s="286"/>
    </row>
    <row r="56" spans="5:11" s="272" customFormat="1" ht="24.75" customHeight="1">
      <c r="E56" s="283"/>
      <c r="F56" s="283"/>
      <c r="K56" s="286"/>
    </row>
    <row r="57" spans="5:11" s="272" customFormat="1" ht="24.75" customHeight="1">
      <c r="E57" s="283"/>
      <c r="F57" s="283"/>
      <c r="K57" s="286"/>
    </row>
    <row r="58" spans="5:11" s="272" customFormat="1" ht="24.75" customHeight="1">
      <c r="E58" s="283"/>
      <c r="F58" s="283"/>
      <c r="K58" s="286"/>
    </row>
    <row r="59" spans="5:11" s="272" customFormat="1" ht="24.75" customHeight="1">
      <c r="E59" s="283"/>
      <c r="F59" s="283"/>
      <c r="K59" s="286"/>
    </row>
    <row r="60" spans="5:11" s="272" customFormat="1" ht="24.75" customHeight="1">
      <c r="E60" s="283"/>
      <c r="F60" s="283"/>
      <c r="K60" s="286"/>
    </row>
    <row r="61" spans="5:11" s="272" customFormat="1" ht="24.75" customHeight="1">
      <c r="E61" s="283"/>
      <c r="F61" s="283"/>
      <c r="K61" s="286"/>
    </row>
    <row r="62" spans="5:11" s="272" customFormat="1" ht="24.75" customHeight="1">
      <c r="E62" s="283"/>
      <c r="F62" s="283"/>
      <c r="K62" s="286"/>
    </row>
    <row r="63" spans="5:11" s="272" customFormat="1" ht="24.75" customHeight="1">
      <c r="E63" s="283"/>
      <c r="F63" s="283"/>
      <c r="K63" s="286"/>
    </row>
  </sheetData>
  <sheetProtection/>
  <mergeCells count="4">
    <mergeCell ref="B7:J7"/>
    <mergeCell ref="B8:I8"/>
    <mergeCell ref="B9:I9"/>
    <mergeCell ref="B10:I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0"/>
  <sheetViews>
    <sheetView view="pageBreakPreview" zoomScale="60" zoomScalePageLayoutView="0" workbookViewId="0" topLeftCell="A1">
      <selection activeCell="N5" sqref="N5"/>
    </sheetView>
  </sheetViews>
  <sheetFormatPr defaultColWidth="9.140625" defaultRowHeight="24.75" customHeight="1"/>
  <cols>
    <col min="1" max="1" width="5.7109375" style="23" customWidth="1"/>
    <col min="2" max="2" width="36.140625" style="23" customWidth="1"/>
    <col min="3" max="3" width="9.140625" style="23" customWidth="1"/>
    <col min="4" max="4" width="12.00390625" style="23" customWidth="1"/>
    <col min="5" max="6" width="9.7109375" style="20" customWidth="1"/>
    <col min="7" max="7" width="12.7109375" style="23" customWidth="1"/>
    <col min="8" max="8" width="9.28125" style="23" customWidth="1"/>
    <col min="9" max="9" width="12.7109375" style="23" customWidth="1"/>
    <col min="10" max="10" width="12.7109375" style="12" hidden="1" customWidth="1"/>
    <col min="11" max="16384" width="9.140625" style="23" customWidth="1"/>
  </cols>
  <sheetData>
    <row r="1" spans="1:10" s="40" customFormat="1" ht="24.75" customHeight="1">
      <c r="A1" s="90" t="s">
        <v>89</v>
      </c>
      <c r="B1" s="90"/>
      <c r="C1" s="90"/>
      <c r="F1" s="43"/>
      <c r="G1" s="56"/>
      <c r="H1" s="56"/>
      <c r="I1" s="82" t="s">
        <v>21</v>
      </c>
      <c r="J1" s="43"/>
    </row>
    <row r="2" spans="1:10" s="40" customFormat="1" ht="53.25" customHeight="1">
      <c r="A2" s="61" t="s">
        <v>53</v>
      </c>
      <c r="B2" s="61" t="s">
        <v>69</v>
      </c>
      <c r="C2" s="61" t="s">
        <v>54</v>
      </c>
      <c r="D2" s="61" t="s">
        <v>55</v>
      </c>
      <c r="E2" s="151" t="s">
        <v>105</v>
      </c>
      <c r="F2" s="152" t="s">
        <v>43</v>
      </c>
      <c r="G2" s="61" t="s">
        <v>106</v>
      </c>
      <c r="H2" s="61" t="s">
        <v>56</v>
      </c>
      <c r="I2" s="61" t="s">
        <v>57</v>
      </c>
      <c r="J2" s="62" t="s">
        <v>143</v>
      </c>
    </row>
    <row r="3" spans="1:10" s="30" customFormat="1" ht="37.5" customHeight="1">
      <c r="A3" s="29">
        <v>1</v>
      </c>
      <c r="B3" s="88" t="s">
        <v>44</v>
      </c>
      <c r="C3" s="4" t="s">
        <v>80</v>
      </c>
      <c r="D3" s="74">
        <v>3250</v>
      </c>
      <c r="E3" s="19"/>
      <c r="F3" s="167"/>
      <c r="G3" s="66"/>
      <c r="H3" s="18"/>
      <c r="I3" s="66"/>
      <c r="J3" s="86">
        <v>3248</v>
      </c>
    </row>
    <row r="4" spans="1:10" ht="24.75" customHeight="1">
      <c r="A4" s="41"/>
      <c r="C4" s="25"/>
      <c r="D4" s="49"/>
      <c r="E4" s="168"/>
      <c r="F4" s="166" t="s">
        <v>98</v>
      </c>
      <c r="G4" s="89">
        <f>SUM(G3:G3)</f>
        <v>0</v>
      </c>
      <c r="H4" s="51" t="s">
        <v>97</v>
      </c>
      <c r="I4" s="89">
        <f>SUM(I3:I3)</f>
        <v>0</v>
      </c>
      <c r="J4" s="10" t="s">
        <v>97</v>
      </c>
    </row>
    <row r="5" spans="1:9" ht="24.75" customHeight="1">
      <c r="A5" s="52"/>
      <c r="B5" s="334"/>
      <c r="C5" s="334"/>
      <c r="D5" s="334"/>
      <c r="E5" s="335"/>
      <c r="F5" s="335"/>
      <c r="G5" s="335"/>
      <c r="H5" s="334"/>
      <c r="I5" s="335"/>
    </row>
    <row r="6" spans="2:10" ht="24.75" customHeight="1">
      <c r="B6" s="334" t="s">
        <v>200</v>
      </c>
      <c r="C6" s="334"/>
      <c r="D6" s="334"/>
      <c r="E6" s="334"/>
      <c r="F6" s="334"/>
      <c r="G6" s="334"/>
      <c r="H6" s="334"/>
      <c r="I6" s="334"/>
      <c r="J6" s="334"/>
    </row>
    <row r="7" spans="2:10" ht="24.75" customHeight="1">
      <c r="B7" s="340" t="s">
        <v>160</v>
      </c>
      <c r="C7" s="341"/>
      <c r="D7" s="341"/>
      <c r="E7" s="341"/>
      <c r="F7" s="341"/>
      <c r="G7" s="341"/>
      <c r="H7" s="341"/>
      <c r="I7" s="341"/>
      <c r="J7" s="211"/>
    </row>
    <row r="8" spans="2:10" ht="24.75" customHeight="1">
      <c r="B8" s="339" t="s">
        <v>131</v>
      </c>
      <c r="C8" s="339"/>
      <c r="D8" s="339"/>
      <c r="E8" s="339"/>
      <c r="F8" s="339"/>
      <c r="G8" s="339"/>
      <c r="H8" s="339"/>
      <c r="I8" s="339"/>
      <c r="J8" s="212"/>
    </row>
    <row r="9" spans="2:10" ht="46.5" customHeight="1">
      <c r="B9" s="339" t="s">
        <v>132</v>
      </c>
      <c r="C9" s="339"/>
      <c r="D9" s="339"/>
      <c r="E9" s="339"/>
      <c r="F9" s="339"/>
      <c r="G9" s="339"/>
      <c r="H9" s="339"/>
      <c r="I9" s="339"/>
      <c r="J9" s="213"/>
    </row>
    <row r="10" spans="2:10" ht="24.75" customHeight="1">
      <c r="B10" s="213"/>
      <c r="C10" s="213"/>
      <c r="D10" s="213"/>
      <c r="E10" s="213"/>
      <c r="F10" s="213"/>
      <c r="G10" s="213"/>
      <c r="H10" s="213"/>
      <c r="I10" s="213"/>
      <c r="J10" s="213"/>
    </row>
  </sheetData>
  <sheetProtection/>
  <mergeCells count="5">
    <mergeCell ref="B9:I9"/>
    <mergeCell ref="B5:I5"/>
    <mergeCell ref="B7:I7"/>
    <mergeCell ref="B8:I8"/>
    <mergeCell ref="B6:J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3"/>
  <sheetViews>
    <sheetView view="pageBreakPreview" zoomScale="60" zoomScalePageLayoutView="0" workbookViewId="0" topLeftCell="A1">
      <selection activeCell="M9" sqref="M9"/>
    </sheetView>
  </sheetViews>
  <sheetFormatPr defaultColWidth="9.140625" defaultRowHeight="24.75" customHeight="1"/>
  <cols>
    <col min="1" max="1" width="5.7109375" style="23" customWidth="1"/>
    <col min="2" max="2" width="45.8515625" style="23" customWidth="1"/>
    <col min="3" max="3" width="11.57421875" style="23" customWidth="1"/>
    <col min="4" max="4" width="13.7109375" style="23" customWidth="1"/>
    <col min="5" max="6" width="9.7109375" style="20" customWidth="1"/>
    <col min="7" max="7" width="12.7109375" style="23" customWidth="1"/>
    <col min="8" max="8" width="9.28125" style="23" customWidth="1"/>
    <col min="9" max="9" width="12.7109375" style="23" customWidth="1"/>
    <col min="10" max="10" width="12.140625" style="12" hidden="1" customWidth="1"/>
    <col min="11" max="16384" width="9.140625" style="23" customWidth="1"/>
  </cols>
  <sheetData>
    <row r="1" spans="1:10" s="40" customFormat="1" ht="24.75" customHeight="1">
      <c r="A1" s="1" t="s">
        <v>90</v>
      </c>
      <c r="B1" s="44"/>
      <c r="C1" s="2"/>
      <c r="I1" s="82" t="s">
        <v>22</v>
      </c>
      <c r="J1" s="43"/>
    </row>
    <row r="2" spans="1:10" s="17" customFormat="1" ht="66.75" customHeight="1">
      <c r="A2" s="61" t="s">
        <v>53</v>
      </c>
      <c r="B2" s="61" t="s">
        <v>69</v>
      </c>
      <c r="C2" s="61" t="s">
        <v>54</v>
      </c>
      <c r="D2" s="61" t="s">
        <v>55</v>
      </c>
      <c r="E2" s="151" t="s">
        <v>105</v>
      </c>
      <c r="F2" s="152" t="s">
        <v>43</v>
      </c>
      <c r="G2" s="61" t="s">
        <v>106</v>
      </c>
      <c r="H2" s="61" t="s">
        <v>56</v>
      </c>
      <c r="I2" s="61" t="s">
        <v>57</v>
      </c>
      <c r="J2" s="62" t="s">
        <v>143</v>
      </c>
    </row>
    <row r="3" spans="1:10" ht="24.75" customHeight="1">
      <c r="A3" s="63">
        <v>1</v>
      </c>
      <c r="B3" s="95" t="s">
        <v>202</v>
      </c>
      <c r="C3" s="3" t="s">
        <v>203</v>
      </c>
      <c r="D3" s="102">
        <v>10</v>
      </c>
      <c r="E3" s="103"/>
      <c r="F3" s="162"/>
      <c r="G3" s="8"/>
      <c r="H3" s="5"/>
      <c r="I3" s="8"/>
      <c r="J3" s="10">
        <v>12</v>
      </c>
    </row>
    <row r="4" spans="1:10" s="20" customFormat="1" ht="24.75" customHeight="1">
      <c r="A4" s="155">
        <v>2</v>
      </c>
      <c r="B4" s="78" t="s">
        <v>148</v>
      </c>
      <c r="C4" s="209" t="s">
        <v>149</v>
      </c>
      <c r="D4" s="210">
        <v>270</v>
      </c>
      <c r="E4" s="153"/>
      <c r="F4" s="162"/>
      <c r="G4" s="8"/>
      <c r="H4" s="5"/>
      <c r="I4" s="8"/>
      <c r="J4" s="15">
        <v>202</v>
      </c>
    </row>
    <row r="5" spans="1:10" ht="39" customHeight="1">
      <c r="A5" s="33">
        <v>3</v>
      </c>
      <c r="B5" s="78" t="s">
        <v>26</v>
      </c>
      <c r="C5" s="36" t="s">
        <v>23</v>
      </c>
      <c r="D5" s="54">
        <v>20</v>
      </c>
      <c r="E5" s="153"/>
      <c r="F5" s="162"/>
      <c r="G5" s="8"/>
      <c r="H5" s="5"/>
      <c r="I5" s="8"/>
      <c r="J5" s="10">
        <v>18</v>
      </c>
    </row>
    <row r="6" spans="1:10" s="20" customFormat="1" ht="33.75" customHeight="1">
      <c r="A6" s="155">
        <v>4</v>
      </c>
      <c r="B6" s="94" t="s">
        <v>24</v>
      </c>
      <c r="C6" s="170" t="s">
        <v>23</v>
      </c>
      <c r="D6" s="54">
        <v>10</v>
      </c>
      <c r="E6" s="153"/>
      <c r="F6" s="162"/>
      <c r="G6" s="8"/>
      <c r="H6" s="5"/>
      <c r="I6" s="8"/>
      <c r="J6" s="15">
        <v>16</v>
      </c>
    </row>
    <row r="7" spans="1:10" ht="42" customHeight="1">
      <c r="A7" s="33">
        <v>5</v>
      </c>
      <c r="B7" s="94" t="s">
        <v>25</v>
      </c>
      <c r="C7" s="36" t="s">
        <v>66</v>
      </c>
      <c r="D7" s="54">
        <v>260</v>
      </c>
      <c r="E7" s="153"/>
      <c r="F7" s="162"/>
      <c r="G7" s="8"/>
      <c r="H7" s="5"/>
      <c r="I7" s="8"/>
      <c r="J7" s="10">
        <v>408</v>
      </c>
    </row>
    <row r="8" spans="5:10" ht="24.75" customHeight="1">
      <c r="E8" s="169"/>
      <c r="F8" s="166" t="s">
        <v>98</v>
      </c>
      <c r="G8" s="89">
        <f>SUM(G3:G7)</f>
        <v>0</v>
      </c>
      <c r="H8" s="45" t="s">
        <v>97</v>
      </c>
      <c r="I8" s="89">
        <f>SUM(I3:I7)</f>
        <v>0</v>
      </c>
      <c r="J8" s="10"/>
    </row>
    <row r="9" spans="2:9" ht="24.75" customHeight="1">
      <c r="B9" s="334"/>
      <c r="C9" s="334"/>
      <c r="D9" s="334"/>
      <c r="E9" s="334"/>
      <c r="F9" s="334"/>
      <c r="G9" s="342"/>
      <c r="H9" s="334"/>
      <c r="I9" s="342"/>
    </row>
    <row r="10" spans="2:10" ht="24.75" customHeight="1">
      <c r="B10" s="334" t="s">
        <v>200</v>
      </c>
      <c r="C10" s="334"/>
      <c r="D10" s="334"/>
      <c r="E10" s="334"/>
      <c r="F10" s="334"/>
      <c r="G10" s="334"/>
      <c r="H10" s="334"/>
      <c r="I10" s="334"/>
      <c r="J10" s="334"/>
    </row>
    <row r="11" spans="2:9" ht="28.5" customHeight="1">
      <c r="B11" s="340" t="s">
        <v>162</v>
      </c>
      <c r="C11" s="341"/>
      <c r="D11" s="341"/>
      <c r="E11" s="341"/>
      <c r="F11" s="341"/>
      <c r="G11" s="341"/>
      <c r="H11" s="341"/>
      <c r="I11" s="341"/>
    </row>
    <row r="12" spans="2:9" ht="30.75" customHeight="1">
      <c r="B12" s="339" t="s">
        <v>131</v>
      </c>
      <c r="C12" s="339"/>
      <c r="D12" s="339"/>
      <c r="E12" s="339"/>
      <c r="F12" s="339"/>
      <c r="G12" s="339"/>
      <c r="H12" s="339"/>
      <c r="I12" s="339"/>
    </row>
    <row r="13" spans="2:9" ht="42" customHeight="1">
      <c r="B13" s="339" t="s">
        <v>132</v>
      </c>
      <c r="C13" s="339"/>
      <c r="D13" s="339"/>
      <c r="E13" s="339"/>
      <c r="F13" s="339"/>
      <c r="G13" s="339"/>
      <c r="H13" s="339"/>
      <c r="I13" s="339"/>
    </row>
  </sheetData>
  <sheetProtection/>
  <mergeCells count="5">
    <mergeCell ref="B9:I9"/>
    <mergeCell ref="B11:I11"/>
    <mergeCell ref="B12:I12"/>
    <mergeCell ref="B13:I13"/>
    <mergeCell ref="B10:J10"/>
  </mergeCells>
  <printOptions/>
  <pageMargins left="0.3937007874015748" right="0.3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8"/>
  <sheetViews>
    <sheetView view="pageBreakPreview" zoomScale="60" zoomScalePageLayoutView="0" workbookViewId="0" topLeftCell="A1">
      <selection activeCell="O11" sqref="O11"/>
    </sheetView>
  </sheetViews>
  <sheetFormatPr defaultColWidth="9.140625" defaultRowHeight="24.75" customHeight="1"/>
  <cols>
    <col min="1" max="1" width="5.7109375" style="47" customWidth="1"/>
    <col min="2" max="2" width="36.8515625" style="47" customWidth="1"/>
    <col min="3" max="3" width="12.140625" style="47" customWidth="1"/>
    <col min="4" max="4" width="13.7109375" style="47" customWidth="1"/>
    <col min="5" max="6" width="9.7109375" style="27" customWidth="1"/>
    <col min="7" max="7" width="12.7109375" style="47" customWidth="1"/>
    <col min="8" max="8" width="9.28125" style="47" customWidth="1"/>
    <col min="9" max="9" width="12.7109375" style="47" customWidth="1"/>
    <col min="10" max="10" width="12.7109375" style="47" hidden="1" customWidth="1"/>
    <col min="11" max="16384" width="9.140625" style="47" customWidth="1"/>
  </cols>
  <sheetData>
    <row r="1" spans="1:9" s="31" customFormat="1" ht="24.75" customHeight="1">
      <c r="A1" s="107" t="s">
        <v>91</v>
      </c>
      <c r="B1" s="107"/>
      <c r="C1" s="55"/>
      <c r="D1" s="55"/>
      <c r="E1" s="55"/>
      <c r="F1" s="55"/>
      <c r="G1" s="57"/>
      <c r="H1" s="57"/>
      <c r="I1" s="79" t="s">
        <v>48</v>
      </c>
    </row>
    <row r="2" spans="1:10" s="31" customFormat="1" ht="54.75" customHeight="1">
      <c r="A2" s="61" t="s">
        <v>53</v>
      </c>
      <c r="B2" s="61" t="s">
        <v>69</v>
      </c>
      <c r="C2" s="61" t="s">
        <v>54</v>
      </c>
      <c r="D2" s="61" t="s">
        <v>55</v>
      </c>
      <c r="E2" s="151" t="s">
        <v>105</v>
      </c>
      <c r="F2" s="152" t="s">
        <v>43</v>
      </c>
      <c r="G2" s="61" t="s">
        <v>106</v>
      </c>
      <c r="H2" s="61" t="s">
        <v>56</v>
      </c>
      <c r="I2" s="61" t="s">
        <v>57</v>
      </c>
      <c r="J2" s="62" t="s">
        <v>143</v>
      </c>
    </row>
    <row r="3" spans="1:10" ht="24.75" customHeight="1">
      <c r="A3" s="70">
        <v>1</v>
      </c>
      <c r="B3" s="77" t="s">
        <v>27</v>
      </c>
      <c r="C3" s="64" t="s">
        <v>61</v>
      </c>
      <c r="D3" s="71">
        <v>1100</v>
      </c>
      <c r="E3" s="103"/>
      <c r="F3" s="162"/>
      <c r="G3" s="105"/>
      <c r="H3" s="11"/>
      <c r="I3" s="105"/>
      <c r="J3" s="86">
        <v>994</v>
      </c>
    </row>
    <row r="4" spans="1:10" ht="24.75" customHeight="1">
      <c r="A4" s="37">
        <v>2</v>
      </c>
      <c r="B4" s="94" t="s">
        <v>71</v>
      </c>
      <c r="C4" s="38" t="s">
        <v>28</v>
      </c>
      <c r="D4" s="34">
        <v>12</v>
      </c>
      <c r="E4" s="153"/>
      <c r="F4" s="162"/>
      <c r="G4" s="105"/>
      <c r="H4" s="11"/>
      <c r="I4" s="105"/>
      <c r="J4" s="86">
        <v>8</v>
      </c>
    </row>
    <row r="5" spans="1:10" ht="24.75" customHeight="1">
      <c r="A5" s="37">
        <v>3</v>
      </c>
      <c r="B5" s="94" t="s">
        <v>72</v>
      </c>
      <c r="C5" s="38" t="s">
        <v>73</v>
      </c>
      <c r="D5" s="38">
        <v>10</v>
      </c>
      <c r="E5" s="153"/>
      <c r="F5" s="162"/>
      <c r="G5" s="105"/>
      <c r="H5" s="11"/>
      <c r="I5" s="105"/>
      <c r="J5" s="86">
        <v>8</v>
      </c>
    </row>
    <row r="6" spans="1:10" ht="24.75" customHeight="1">
      <c r="A6" s="37">
        <v>4</v>
      </c>
      <c r="B6" s="96" t="s">
        <v>74</v>
      </c>
      <c r="C6" s="38" t="s">
        <v>75</v>
      </c>
      <c r="D6" s="38">
        <v>10</v>
      </c>
      <c r="E6" s="153"/>
      <c r="F6" s="162"/>
      <c r="G6" s="105"/>
      <c r="H6" s="11"/>
      <c r="I6" s="105"/>
      <c r="J6" s="86">
        <v>8</v>
      </c>
    </row>
    <row r="7" spans="1:10" ht="24.75" customHeight="1">
      <c r="A7" s="37">
        <v>5</v>
      </c>
      <c r="B7" s="94" t="s">
        <v>76</v>
      </c>
      <c r="C7" s="38" t="s">
        <v>61</v>
      </c>
      <c r="D7" s="38">
        <v>350</v>
      </c>
      <c r="E7" s="153"/>
      <c r="F7" s="162"/>
      <c r="G7" s="105"/>
      <c r="H7" s="11"/>
      <c r="I7" s="105"/>
      <c r="J7" s="86">
        <v>280</v>
      </c>
    </row>
    <row r="8" spans="1:10" ht="24.75" customHeight="1">
      <c r="A8" s="37">
        <v>6</v>
      </c>
      <c r="B8" s="83" t="s">
        <v>29</v>
      </c>
      <c r="C8" s="38" t="s">
        <v>70</v>
      </c>
      <c r="D8" s="38">
        <v>50</v>
      </c>
      <c r="E8" s="154"/>
      <c r="F8" s="162"/>
      <c r="G8" s="105"/>
      <c r="H8" s="11"/>
      <c r="I8" s="105"/>
      <c r="J8" s="86">
        <v>52</v>
      </c>
    </row>
    <row r="9" spans="1:10" ht="24.75" customHeight="1">
      <c r="A9" s="37">
        <v>7</v>
      </c>
      <c r="B9" s="97" t="s">
        <v>77</v>
      </c>
      <c r="C9" s="38" t="s">
        <v>61</v>
      </c>
      <c r="D9" s="39">
        <v>40</v>
      </c>
      <c r="E9" s="171"/>
      <c r="F9" s="162"/>
      <c r="G9" s="105"/>
      <c r="H9" s="11"/>
      <c r="I9" s="105"/>
      <c r="J9" s="86">
        <v>20</v>
      </c>
    </row>
    <row r="10" spans="1:10" ht="24.75" customHeight="1">
      <c r="A10" s="37">
        <v>8</v>
      </c>
      <c r="B10" s="94" t="s">
        <v>78</v>
      </c>
      <c r="C10" s="38" t="s">
        <v>61</v>
      </c>
      <c r="D10" s="38">
        <v>30</v>
      </c>
      <c r="E10" s="154"/>
      <c r="F10" s="162"/>
      <c r="G10" s="105"/>
      <c r="H10" s="11"/>
      <c r="I10" s="105"/>
      <c r="J10" s="86">
        <v>10</v>
      </c>
    </row>
    <row r="11" spans="1:10" s="27" customFormat="1" ht="24.75" customHeight="1">
      <c r="A11" s="113">
        <v>9</v>
      </c>
      <c r="B11" s="94" t="s">
        <v>79</v>
      </c>
      <c r="C11" s="113" t="s">
        <v>61</v>
      </c>
      <c r="D11" s="113">
        <v>40</v>
      </c>
      <c r="E11" s="154"/>
      <c r="F11" s="162"/>
      <c r="G11" s="105"/>
      <c r="H11" s="11"/>
      <c r="I11" s="105"/>
      <c r="J11" s="4">
        <v>26</v>
      </c>
    </row>
    <row r="12" spans="6:10" ht="24.75" customHeight="1">
      <c r="F12" s="172" t="s">
        <v>98</v>
      </c>
      <c r="G12" s="93">
        <f>SUM(G3:G11)</f>
        <v>0</v>
      </c>
      <c r="H12" s="66" t="s">
        <v>97</v>
      </c>
      <c r="I12" s="93">
        <f>SUM(I3:I11)</f>
        <v>0</v>
      </c>
      <c r="J12" s="29"/>
    </row>
    <row r="13" spans="2:9" ht="24.75" customHeight="1">
      <c r="B13" s="334"/>
      <c r="C13" s="334"/>
      <c r="D13" s="334"/>
      <c r="E13" s="335"/>
      <c r="F13" s="335"/>
      <c r="G13" s="335"/>
      <c r="H13" s="334"/>
      <c r="I13" s="335"/>
    </row>
    <row r="14" spans="2:10" ht="24.75" customHeight="1">
      <c r="B14" s="334" t="s">
        <v>200</v>
      </c>
      <c r="C14" s="334"/>
      <c r="D14" s="334"/>
      <c r="E14" s="334"/>
      <c r="F14" s="334"/>
      <c r="G14" s="334"/>
      <c r="H14" s="334"/>
      <c r="I14" s="334"/>
      <c r="J14" s="334"/>
    </row>
    <row r="15" spans="2:10" ht="24.75" customHeight="1">
      <c r="B15" s="340" t="s">
        <v>163</v>
      </c>
      <c r="C15" s="341"/>
      <c r="D15" s="341"/>
      <c r="E15" s="341"/>
      <c r="F15" s="341"/>
      <c r="G15" s="341"/>
      <c r="H15" s="341"/>
      <c r="I15" s="341"/>
      <c r="J15" s="211"/>
    </row>
    <row r="16" spans="2:10" ht="24.75" customHeight="1">
      <c r="B16" s="339" t="s">
        <v>131</v>
      </c>
      <c r="C16" s="339"/>
      <c r="D16" s="339"/>
      <c r="E16" s="339"/>
      <c r="F16" s="339"/>
      <c r="G16" s="339"/>
      <c r="H16" s="339"/>
      <c r="I16" s="339"/>
      <c r="J16" s="212"/>
    </row>
    <row r="17" spans="2:10" ht="45.75" customHeight="1">
      <c r="B17" s="339" t="s">
        <v>132</v>
      </c>
      <c r="C17" s="339"/>
      <c r="D17" s="339"/>
      <c r="E17" s="339"/>
      <c r="F17" s="339"/>
      <c r="G17" s="339"/>
      <c r="H17" s="339"/>
      <c r="I17" s="339"/>
      <c r="J17" s="213"/>
    </row>
    <row r="18" spans="2:10" ht="24.75" customHeight="1">
      <c r="B18" s="213"/>
      <c r="C18" s="213"/>
      <c r="D18" s="213"/>
      <c r="E18" s="213"/>
      <c r="F18" s="213"/>
      <c r="G18" s="213"/>
      <c r="H18" s="213"/>
      <c r="I18" s="213"/>
      <c r="J18" s="213"/>
    </row>
  </sheetData>
  <sheetProtection/>
  <mergeCells count="5">
    <mergeCell ref="B13:I13"/>
    <mergeCell ref="B15:I15"/>
    <mergeCell ref="B16:I16"/>
    <mergeCell ref="B17:I17"/>
    <mergeCell ref="B14:J14"/>
  </mergeCells>
  <printOptions/>
  <pageMargins left="0.3937007874015748" right="0.3937007874015748" top="0.5" bottom="0.3937007874015748" header="0.42" footer="0.511811023622047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0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24.75" customHeight="1"/>
  <cols>
    <col min="1" max="1" width="5.7109375" style="30" customWidth="1"/>
    <col min="2" max="2" width="43.140625" style="30" customWidth="1"/>
    <col min="3" max="3" width="9.140625" style="30" customWidth="1"/>
    <col min="4" max="4" width="12.28125" style="30" customWidth="1"/>
    <col min="5" max="6" width="9.7109375" style="26" customWidth="1"/>
    <col min="7" max="7" width="12.7109375" style="30" customWidth="1"/>
    <col min="8" max="8" width="9.28125" style="30" customWidth="1"/>
    <col min="9" max="9" width="12.7109375" style="30" customWidth="1"/>
    <col min="10" max="10" width="12.7109375" style="47" hidden="1" customWidth="1"/>
    <col min="11" max="16384" width="9.140625" style="30" customWidth="1"/>
  </cols>
  <sheetData>
    <row r="1" spans="1:10" s="42" customFormat="1" ht="24.75" customHeight="1">
      <c r="A1" s="90" t="s">
        <v>92</v>
      </c>
      <c r="B1" s="90"/>
      <c r="C1" s="13"/>
      <c r="D1" s="13"/>
      <c r="E1" s="43"/>
      <c r="F1" s="43"/>
      <c r="G1" s="13"/>
      <c r="H1" s="13"/>
      <c r="I1" s="79" t="s">
        <v>30</v>
      </c>
      <c r="J1" s="31"/>
    </row>
    <row r="2" spans="1:10" s="42" customFormat="1" ht="65.25" customHeight="1">
      <c r="A2" s="61" t="s">
        <v>53</v>
      </c>
      <c r="B2" s="61" t="s">
        <v>69</v>
      </c>
      <c r="C2" s="61" t="s">
        <v>54</v>
      </c>
      <c r="D2" s="61" t="s">
        <v>55</v>
      </c>
      <c r="E2" s="151" t="s">
        <v>105</v>
      </c>
      <c r="F2" s="152" t="s">
        <v>43</v>
      </c>
      <c r="G2" s="61" t="s">
        <v>106</v>
      </c>
      <c r="H2" s="61" t="s">
        <v>56</v>
      </c>
      <c r="I2" s="61" t="s">
        <v>57</v>
      </c>
      <c r="J2" s="62" t="s">
        <v>143</v>
      </c>
    </row>
    <row r="3" spans="1:10" ht="24.75" customHeight="1">
      <c r="A3" s="45" t="s">
        <v>59</v>
      </c>
      <c r="B3" s="76" t="s">
        <v>32</v>
      </c>
      <c r="C3" s="68" t="s">
        <v>61</v>
      </c>
      <c r="D3" s="100">
        <v>500</v>
      </c>
      <c r="E3" s="173"/>
      <c r="F3" s="167"/>
      <c r="G3" s="16"/>
      <c r="H3" s="18"/>
      <c r="I3" s="16"/>
      <c r="J3" s="29">
        <v>562</v>
      </c>
    </row>
    <row r="4" spans="1:10" ht="24.75" customHeight="1">
      <c r="A4" s="12"/>
      <c r="B4" s="12"/>
      <c r="C4" s="12"/>
      <c r="D4" s="85"/>
      <c r="E4" s="164"/>
      <c r="F4" s="172" t="s">
        <v>98</v>
      </c>
      <c r="G4" s="75">
        <f>SUM(G3:G3)</f>
        <v>0</v>
      </c>
      <c r="H4" s="10" t="s">
        <v>97</v>
      </c>
      <c r="I4" s="75">
        <f>SUM(I3:I3)</f>
        <v>0</v>
      </c>
      <c r="J4" s="29" t="s">
        <v>97</v>
      </c>
    </row>
    <row r="5" spans="2:9" ht="24.75" customHeight="1">
      <c r="B5" s="334"/>
      <c r="C5" s="334"/>
      <c r="D5" s="334"/>
      <c r="E5" s="335"/>
      <c r="F5" s="335"/>
      <c r="G5" s="335"/>
      <c r="H5" s="334"/>
      <c r="I5" s="335"/>
    </row>
    <row r="6" spans="2:10" ht="26.25" customHeight="1">
      <c r="B6" s="334" t="s">
        <v>200</v>
      </c>
      <c r="C6" s="334"/>
      <c r="D6" s="334"/>
      <c r="E6" s="334"/>
      <c r="F6" s="334"/>
      <c r="G6" s="334"/>
      <c r="H6" s="334"/>
      <c r="I6" s="334"/>
      <c r="J6" s="334"/>
    </row>
    <row r="7" spans="2:10" ht="18.75" customHeight="1">
      <c r="B7" s="340" t="s">
        <v>159</v>
      </c>
      <c r="C7" s="341"/>
      <c r="D7" s="341"/>
      <c r="E7" s="341"/>
      <c r="F7" s="341"/>
      <c r="G7" s="341"/>
      <c r="H7" s="341"/>
      <c r="I7" s="341"/>
      <c r="J7" s="211"/>
    </row>
    <row r="8" spans="2:10" ht="26.25" customHeight="1">
      <c r="B8" s="339" t="s">
        <v>131</v>
      </c>
      <c r="C8" s="339"/>
      <c r="D8" s="339"/>
      <c r="E8" s="339"/>
      <c r="F8" s="339"/>
      <c r="G8" s="339"/>
      <c r="H8" s="339"/>
      <c r="I8" s="339"/>
      <c r="J8" s="212"/>
    </row>
    <row r="9" spans="2:10" ht="36.75" customHeight="1">
      <c r="B9" s="339" t="s">
        <v>132</v>
      </c>
      <c r="C9" s="339"/>
      <c r="D9" s="339"/>
      <c r="E9" s="339"/>
      <c r="F9" s="339"/>
      <c r="G9" s="339"/>
      <c r="H9" s="339"/>
      <c r="I9" s="339"/>
      <c r="J9" s="213"/>
    </row>
    <row r="10" spans="2:10" ht="24.75" customHeight="1">
      <c r="B10" s="213"/>
      <c r="C10" s="213"/>
      <c r="D10" s="213"/>
      <c r="E10" s="213"/>
      <c r="F10" s="213"/>
      <c r="G10" s="213"/>
      <c r="H10" s="213"/>
      <c r="I10" s="213"/>
      <c r="J10" s="213"/>
    </row>
  </sheetData>
  <sheetProtection/>
  <mergeCells count="5">
    <mergeCell ref="B5:I5"/>
    <mergeCell ref="B7:I7"/>
    <mergeCell ref="B8:I8"/>
    <mergeCell ref="B9:I9"/>
    <mergeCell ref="B6:J6"/>
  </mergeCells>
  <printOptions/>
  <pageMargins left="0.3937007874015748" right="0.3937007874015748" top="0.3937007874015748" bottom="0.3937007874015748" header="0.43" footer="0.511811023622047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9"/>
  <sheetViews>
    <sheetView view="pageBreakPreview" zoomScale="60" zoomScalePageLayoutView="0" workbookViewId="0" topLeftCell="A1">
      <selection activeCell="E3" sqref="E3:I3"/>
    </sheetView>
  </sheetViews>
  <sheetFormatPr defaultColWidth="9.140625" defaultRowHeight="24.75" customHeight="1"/>
  <cols>
    <col min="1" max="1" width="5.7109375" style="30" customWidth="1"/>
    <col min="2" max="2" width="44.140625" style="30" customWidth="1"/>
    <col min="3" max="3" width="8.140625" style="30" customWidth="1"/>
    <col min="4" max="4" width="11.28125" style="30" customWidth="1"/>
    <col min="5" max="6" width="9.7109375" style="26" customWidth="1"/>
    <col min="7" max="7" width="12.7109375" style="30" customWidth="1"/>
    <col min="8" max="8" width="9.28125" style="30" customWidth="1"/>
    <col min="9" max="9" width="12.7109375" style="30" customWidth="1"/>
    <col min="10" max="10" width="12.7109375" style="47" hidden="1" customWidth="1"/>
    <col min="11" max="16384" width="9.140625" style="30" customWidth="1"/>
  </cols>
  <sheetData>
    <row r="1" spans="1:10" s="42" customFormat="1" ht="24.75" customHeight="1">
      <c r="A1" s="32" t="s">
        <v>93</v>
      </c>
      <c r="B1" s="48"/>
      <c r="C1" s="59"/>
      <c r="E1" s="172"/>
      <c r="F1" s="172"/>
      <c r="I1" s="79" t="s">
        <v>31</v>
      </c>
      <c r="J1" s="31"/>
    </row>
    <row r="2" spans="1:10" s="42" customFormat="1" ht="57.75" customHeight="1">
      <c r="A2" s="61" t="s">
        <v>53</v>
      </c>
      <c r="B2" s="61" t="s">
        <v>69</v>
      </c>
      <c r="C2" s="61" t="s">
        <v>54</v>
      </c>
      <c r="D2" s="61" t="s">
        <v>55</v>
      </c>
      <c r="E2" s="151" t="s">
        <v>105</v>
      </c>
      <c r="F2" s="152" t="s">
        <v>43</v>
      </c>
      <c r="G2" s="61" t="s">
        <v>106</v>
      </c>
      <c r="H2" s="61" t="s">
        <v>56</v>
      </c>
      <c r="I2" s="61" t="s">
        <v>57</v>
      </c>
      <c r="J2" s="62" t="s">
        <v>143</v>
      </c>
    </row>
    <row r="3" spans="1:10" ht="50.25" customHeight="1">
      <c r="A3" s="29">
        <v>1</v>
      </c>
      <c r="B3" s="109" t="s">
        <v>204</v>
      </c>
      <c r="C3" s="29" t="s">
        <v>61</v>
      </c>
      <c r="D3" s="86">
        <v>65</v>
      </c>
      <c r="E3" s="19"/>
      <c r="F3" s="167"/>
      <c r="G3" s="66"/>
      <c r="H3" s="28"/>
      <c r="I3" s="66"/>
      <c r="J3" s="29">
        <v>22</v>
      </c>
    </row>
    <row r="4" spans="4:10" ht="24.75" customHeight="1">
      <c r="D4" s="101"/>
      <c r="E4" s="165"/>
      <c r="F4" s="172" t="s">
        <v>98</v>
      </c>
      <c r="G4" s="89">
        <f>SUM(G3)</f>
        <v>0</v>
      </c>
      <c r="H4" s="45" t="s">
        <v>97</v>
      </c>
      <c r="I4" s="89">
        <f>SUM(I3)</f>
        <v>0</v>
      </c>
      <c r="J4" s="29" t="s">
        <v>97</v>
      </c>
    </row>
    <row r="5" spans="2:9" ht="24.75" customHeight="1">
      <c r="B5" s="334"/>
      <c r="C5" s="334"/>
      <c r="D5" s="334"/>
      <c r="E5" s="335"/>
      <c r="F5" s="335"/>
      <c r="G5" s="335"/>
      <c r="H5" s="334"/>
      <c r="I5" s="335"/>
    </row>
    <row r="6" spans="2:10" ht="24.75" customHeight="1">
      <c r="B6" s="334" t="s">
        <v>200</v>
      </c>
      <c r="C6" s="334"/>
      <c r="D6" s="334"/>
      <c r="E6" s="334"/>
      <c r="F6" s="334"/>
      <c r="G6" s="334"/>
      <c r="H6" s="334"/>
      <c r="I6" s="334"/>
      <c r="J6" s="334"/>
    </row>
    <row r="7" spans="2:9" ht="24.75" customHeight="1">
      <c r="B7" s="340" t="s">
        <v>159</v>
      </c>
      <c r="C7" s="341"/>
      <c r="D7" s="341"/>
      <c r="E7" s="341"/>
      <c r="F7" s="341"/>
      <c r="G7" s="341"/>
      <c r="H7" s="341"/>
      <c r="I7" s="341"/>
    </row>
    <row r="8" spans="2:9" ht="24.75" customHeight="1">
      <c r="B8" s="339" t="s">
        <v>131</v>
      </c>
      <c r="C8" s="339"/>
      <c r="D8" s="339"/>
      <c r="E8" s="339"/>
      <c r="F8" s="339"/>
      <c r="G8" s="339"/>
      <c r="H8" s="339"/>
      <c r="I8" s="339"/>
    </row>
    <row r="9" spans="2:9" ht="40.5" customHeight="1">
      <c r="B9" s="339" t="s">
        <v>132</v>
      </c>
      <c r="C9" s="339"/>
      <c r="D9" s="339"/>
      <c r="E9" s="339"/>
      <c r="F9" s="339"/>
      <c r="G9" s="339"/>
      <c r="H9" s="339"/>
      <c r="I9" s="339"/>
    </row>
  </sheetData>
  <sheetProtection/>
  <mergeCells count="5">
    <mergeCell ref="B5:I5"/>
    <mergeCell ref="B7:I7"/>
    <mergeCell ref="B8:I8"/>
    <mergeCell ref="B9:I9"/>
    <mergeCell ref="B6:J6"/>
  </mergeCells>
  <printOptions/>
  <pageMargins left="0.29" right="0.34" top="0.68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6"/>
  <sheetViews>
    <sheetView view="pageBreakPreview" zoomScale="60" zoomScalePageLayoutView="0" workbookViewId="0" topLeftCell="A1">
      <selection activeCell="N19" sqref="N19"/>
    </sheetView>
  </sheetViews>
  <sheetFormatPr defaultColWidth="9.140625" defaultRowHeight="24.75" customHeight="1"/>
  <cols>
    <col min="1" max="1" width="5.7109375" style="23" customWidth="1"/>
    <col min="2" max="2" width="30.7109375" style="23" customWidth="1"/>
    <col min="3" max="3" width="11.7109375" style="23" customWidth="1"/>
    <col min="4" max="4" width="13.7109375" style="23" customWidth="1"/>
    <col min="5" max="6" width="9.7109375" style="20" customWidth="1"/>
    <col min="7" max="7" width="12.7109375" style="23" customWidth="1"/>
    <col min="8" max="8" width="9.28125" style="23" customWidth="1"/>
    <col min="9" max="9" width="12.7109375" style="23" customWidth="1"/>
    <col min="10" max="10" width="11.57421875" style="12" hidden="1" customWidth="1"/>
    <col min="11" max="16384" width="9.140625" style="23" customWidth="1"/>
  </cols>
  <sheetData>
    <row r="1" spans="1:10" s="40" customFormat="1" ht="24.75" customHeight="1">
      <c r="A1" s="90" t="s">
        <v>121</v>
      </c>
      <c r="B1" s="90"/>
      <c r="C1" s="21"/>
      <c r="D1" s="43"/>
      <c r="E1" s="43"/>
      <c r="F1" s="43"/>
      <c r="G1" s="43"/>
      <c r="H1" s="43"/>
      <c r="I1" s="82" t="s">
        <v>38</v>
      </c>
      <c r="J1" s="43"/>
    </row>
    <row r="2" spans="1:10" s="17" customFormat="1" ht="57" customHeight="1">
      <c r="A2" s="61" t="s">
        <v>53</v>
      </c>
      <c r="B2" s="61" t="s">
        <v>69</v>
      </c>
      <c r="C2" s="61" t="s">
        <v>54</v>
      </c>
      <c r="D2" s="61" t="s">
        <v>55</v>
      </c>
      <c r="E2" s="151" t="s">
        <v>105</v>
      </c>
      <c r="F2" s="152" t="s">
        <v>43</v>
      </c>
      <c r="G2" s="61" t="s">
        <v>106</v>
      </c>
      <c r="H2" s="61" t="s">
        <v>56</v>
      </c>
      <c r="I2" s="61" t="s">
        <v>57</v>
      </c>
      <c r="J2" s="62" t="s">
        <v>143</v>
      </c>
    </row>
    <row r="3" spans="1:10" ht="24.75" customHeight="1">
      <c r="A3" s="45" t="s">
        <v>59</v>
      </c>
      <c r="B3" s="110" t="s">
        <v>67</v>
      </c>
      <c r="C3" s="10" t="s">
        <v>60</v>
      </c>
      <c r="D3" s="86">
        <v>100</v>
      </c>
      <c r="E3" s="19"/>
      <c r="F3" s="167"/>
      <c r="G3" s="16"/>
      <c r="H3" s="18"/>
      <c r="I3" s="16"/>
      <c r="J3" s="10">
        <v>114</v>
      </c>
    </row>
    <row r="4" spans="4:10" ht="24.75" customHeight="1">
      <c r="D4" s="98"/>
      <c r="E4" s="169"/>
      <c r="F4" s="56" t="s">
        <v>98</v>
      </c>
      <c r="G4" s="75">
        <f>SUM(G3:G3)</f>
        <v>0</v>
      </c>
      <c r="H4" s="69" t="s">
        <v>97</v>
      </c>
      <c r="I4" s="75">
        <f>SUM(I3:I3)</f>
        <v>0</v>
      </c>
      <c r="J4" s="10" t="s">
        <v>97</v>
      </c>
    </row>
    <row r="5" spans="2:9" ht="24.75" customHeight="1">
      <c r="B5" s="334"/>
      <c r="C5" s="334"/>
      <c r="D5" s="334"/>
      <c r="E5" s="335"/>
      <c r="F5" s="335"/>
      <c r="G5" s="335"/>
      <c r="H5" s="334"/>
      <c r="I5" s="335"/>
    </row>
    <row r="6" spans="5:9" ht="24.75" customHeight="1">
      <c r="E6" s="169"/>
      <c r="F6" s="169"/>
      <c r="G6" s="50"/>
      <c r="I6" s="50"/>
    </row>
  </sheetData>
  <sheetProtection/>
  <mergeCells count="1">
    <mergeCell ref="B5:I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8"/>
  <sheetViews>
    <sheetView view="pageBreakPreview" zoomScale="60" zoomScalePageLayoutView="0" workbookViewId="0" topLeftCell="A1">
      <selection activeCell="M8" sqref="M8"/>
    </sheetView>
  </sheetViews>
  <sheetFormatPr defaultColWidth="9.140625" defaultRowHeight="24.75" customHeight="1"/>
  <cols>
    <col min="1" max="1" width="5.7109375" style="23" customWidth="1"/>
    <col min="2" max="2" width="48.57421875" style="23" customWidth="1"/>
    <col min="3" max="3" width="9.140625" style="23" customWidth="1"/>
    <col min="4" max="4" width="11.28125" style="23" customWidth="1"/>
    <col min="5" max="6" width="9.7109375" style="20" customWidth="1"/>
    <col min="7" max="7" width="11.28125" style="23" customWidth="1"/>
    <col min="8" max="8" width="9.28125" style="23" customWidth="1"/>
    <col min="9" max="9" width="11.28125" style="23" customWidth="1"/>
    <col min="10" max="10" width="12.7109375" style="12" hidden="1" customWidth="1"/>
    <col min="11" max="16384" width="9.140625" style="23" customWidth="1"/>
  </cols>
  <sheetData>
    <row r="1" spans="1:10" s="17" customFormat="1" ht="24.75" customHeight="1">
      <c r="A1" s="90" t="s">
        <v>94</v>
      </c>
      <c r="B1" s="90"/>
      <c r="C1" s="90"/>
      <c r="D1" s="90"/>
      <c r="E1" s="90"/>
      <c r="F1" s="90"/>
      <c r="G1" s="60"/>
      <c r="H1" s="60"/>
      <c r="I1" s="108" t="s">
        <v>49</v>
      </c>
      <c r="J1" s="13"/>
    </row>
    <row r="2" spans="1:10" s="17" customFormat="1" ht="56.25" customHeight="1">
      <c r="A2" s="61" t="s">
        <v>53</v>
      </c>
      <c r="B2" s="61" t="s">
        <v>69</v>
      </c>
      <c r="C2" s="61" t="s">
        <v>54</v>
      </c>
      <c r="D2" s="61" t="s">
        <v>55</v>
      </c>
      <c r="E2" s="151" t="s">
        <v>105</v>
      </c>
      <c r="F2" s="152" t="s">
        <v>43</v>
      </c>
      <c r="G2" s="61" t="s">
        <v>106</v>
      </c>
      <c r="H2" s="61" t="s">
        <v>56</v>
      </c>
      <c r="I2" s="61" t="s">
        <v>57</v>
      </c>
      <c r="J2" s="62" t="s">
        <v>143</v>
      </c>
    </row>
    <row r="3" spans="1:10" s="20" customFormat="1" ht="70.5" customHeight="1">
      <c r="A3" s="15">
        <v>1</v>
      </c>
      <c r="B3" s="177" t="s">
        <v>42</v>
      </c>
      <c r="C3" s="4" t="s">
        <v>58</v>
      </c>
      <c r="D3" s="178">
        <v>320</v>
      </c>
      <c r="E3" s="174"/>
      <c r="F3" s="175"/>
      <c r="G3" s="174"/>
      <c r="H3" s="179"/>
      <c r="I3" s="174"/>
      <c r="J3" s="15"/>
    </row>
    <row r="4" spans="1:10" ht="24.75" customHeight="1">
      <c r="A4" s="41"/>
      <c r="B4" s="24"/>
      <c r="C4" s="25"/>
      <c r="D4" s="49"/>
      <c r="E4" s="168"/>
      <c r="F4" s="56" t="s">
        <v>98</v>
      </c>
      <c r="G4" s="89">
        <f>SUM(G3:G3)</f>
        <v>0</v>
      </c>
      <c r="H4" s="51" t="s">
        <v>97</v>
      </c>
      <c r="I4" s="89">
        <f>SUM(I3:I3)</f>
        <v>0</v>
      </c>
      <c r="J4" s="89"/>
    </row>
    <row r="5" spans="2:9" ht="24.75" customHeight="1">
      <c r="B5" s="334"/>
      <c r="C5" s="334"/>
      <c r="D5" s="334"/>
      <c r="E5" s="335"/>
      <c r="F5" s="335"/>
      <c r="G5" s="335"/>
      <c r="H5" s="334"/>
      <c r="I5" s="335"/>
    </row>
    <row r="6" spans="2:10" ht="24.75" customHeight="1">
      <c r="B6" s="334" t="s">
        <v>200</v>
      </c>
      <c r="C6" s="334"/>
      <c r="D6" s="334"/>
      <c r="E6" s="334"/>
      <c r="F6" s="334"/>
      <c r="G6" s="334"/>
      <c r="H6" s="334"/>
      <c r="I6" s="334"/>
      <c r="J6" s="334"/>
    </row>
    <row r="7" spans="2:10" ht="24.75" customHeight="1">
      <c r="B7" s="340" t="s">
        <v>159</v>
      </c>
      <c r="C7" s="341"/>
      <c r="D7" s="341"/>
      <c r="E7" s="341"/>
      <c r="F7" s="341"/>
      <c r="G7" s="341"/>
      <c r="H7" s="341"/>
      <c r="I7" s="341"/>
      <c r="J7" s="211"/>
    </row>
    <row r="8" spans="2:10" ht="30" customHeight="1">
      <c r="B8" s="339" t="s">
        <v>131</v>
      </c>
      <c r="C8" s="339"/>
      <c r="D8" s="339"/>
      <c r="E8" s="339"/>
      <c r="F8" s="339"/>
      <c r="G8" s="339"/>
      <c r="H8" s="339"/>
      <c r="I8" s="339"/>
      <c r="J8" s="212"/>
    </row>
    <row r="9" spans="2:10" ht="42.75" customHeight="1">
      <c r="B9" s="339" t="s">
        <v>132</v>
      </c>
      <c r="C9" s="339"/>
      <c r="D9" s="339"/>
      <c r="E9" s="339"/>
      <c r="F9" s="339"/>
      <c r="G9" s="339"/>
      <c r="H9" s="339"/>
      <c r="I9" s="339"/>
      <c r="J9" s="213"/>
    </row>
    <row r="10" spans="2:10" ht="24.75" customHeight="1">
      <c r="B10" s="213"/>
      <c r="C10" s="213"/>
      <c r="D10" s="213"/>
      <c r="E10" s="213"/>
      <c r="F10" s="213"/>
      <c r="G10" s="213"/>
      <c r="H10" s="213"/>
      <c r="I10" s="213"/>
      <c r="J10" s="213"/>
    </row>
    <row r="11" spans="2:9" ht="24.75" customHeight="1">
      <c r="B11" s="148"/>
      <c r="C11" s="148"/>
      <c r="D11" s="148"/>
      <c r="E11" s="176"/>
      <c r="F11" s="176"/>
      <c r="G11" s="148"/>
      <c r="H11" s="148"/>
      <c r="I11" s="148"/>
    </row>
    <row r="12" spans="2:9" ht="24.75" customHeight="1">
      <c r="B12" s="148"/>
      <c r="C12" s="148"/>
      <c r="D12" s="148"/>
      <c r="E12" s="176"/>
      <c r="F12" s="176"/>
      <c r="G12" s="148"/>
      <c r="H12" s="148"/>
      <c r="I12" s="148"/>
    </row>
    <row r="13" spans="2:9" ht="24.75" customHeight="1">
      <c r="B13" s="148"/>
      <c r="C13" s="148"/>
      <c r="D13" s="148"/>
      <c r="E13" s="176"/>
      <c r="F13" s="176"/>
      <c r="G13" s="148"/>
      <c r="H13" s="148"/>
      <c r="I13" s="148"/>
    </row>
    <row r="14" spans="2:9" ht="24.75" customHeight="1">
      <c r="B14" s="148"/>
      <c r="C14" s="148"/>
      <c r="D14" s="148"/>
      <c r="E14" s="176"/>
      <c r="F14" s="176"/>
      <c r="G14" s="148"/>
      <c r="H14" s="148"/>
      <c r="I14" s="148"/>
    </row>
    <row r="15" spans="2:9" ht="24.75" customHeight="1">
      <c r="B15" s="148"/>
      <c r="C15" s="148"/>
      <c r="D15" s="148"/>
      <c r="E15" s="176"/>
      <c r="F15" s="176"/>
      <c r="G15" s="148"/>
      <c r="H15" s="148"/>
      <c r="I15" s="148"/>
    </row>
    <row r="16" spans="2:9" ht="24.75" customHeight="1">
      <c r="B16" s="148"/>
      <c r="C16" s="148"/>
      <c r="D16" s="148"/>
      <c r="E16" s="176"/>
      <c r="F16" s="176"/>
      <c r="G16" s="148"/>
      <c r="H16" s="148"/>
      <c r="I16" s="148"/>
    </row>
    <row r="17" spans="2:9" ht="24.75" customHeight="1">
      <c r="B17" s="148"/>
      <c r="C17" s="148"/>
      <c r="D17" s="148"/>
      <c r="E17" s="176"/>
      <c r="F17" s="176"/>
      <c r="G17" s="148"/>
      <c r="H17" s="148"/>
      <c r="I17" s="148"/>
    </row>
    <row r="18" spans="2:9" ht="24.75" customHeight="1">
      <c r="B18" s="148"/>
      <c r="C18" s="148"/>
      <c r="D18" s="148"/>
      <c r="E18" s="176"/>
      <c r="F18" s="176"/>
      <c r="G18" s="148"/>
      <c r="H18" s="148"/>
      <c r="I18" s="148"/>
    </row>
  </sheetData>
  <sheetProtection/>
  <mergeCells count="5">
    <mergeCell ref="B5:I5"/>
    <mergeCell ref="B7:I7"/>
    <mergeCell ref="B8:I8"/>
    <mergeCell ref="B9:I9"/>
    <mergeCell ref="B6:J6"/>
  </mergeCells>
  <printOptions/>
  <pageMargins left="0.39" right="0.39" top="0.62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9"/>
  <sheetViews>
    <sheetView view="pageBreakPreview" zoomScale="60" zoomScalePageLayoutView="0" workbookViewId="0" topLeftCell="A1">
      <selection activeCell="E10" sqref="E10"/>
    </sheetView>
  </sheetViews>
  <sheetFormatPr defaultColWidth="9.140625" defaultRowHeight="24.75" customHeight="1"/>
  <cols>
    <col min="1" max="1" width="5.7109375" style="23" customWidth="1"/>
    <col min="2" max="2" width="34.00390625" style="23" customWidth="1"/>
    <col min="3" max="3" width="7.00390625" style="23" customWidth="1"/>
    <col min="4" max="4" width="12.28125" style="23" customWidth="1"/>
    <col min="5" max="6" width="9.7109375" style="20" customWidth="1"/>
    <col min="7" max="8" width="9.28125" style="23" customWidth="1"/>
    <col min="9" max="9" width="9.57421875" style="23" customWidth="1"/>
    <col min="10" max="16384" width="9.140625" style="23" customWidth="1"/>
  </cols>
  <sheetData>
    <row r="1" spans="1:9" s="40" customFormat="1" ht="24.75" customHeight="1">
      <c r="A1" s="58" t="s">
        <v>95</v>
      </c>
      <c r="D1" s="21"/>
      <c r="F1" s="21"/>
      <c r="I1" s="82" t="s">
        <v>40</v>
      </c>
    </row>
    <row r="2" spans="1:9" s="17" customFormat="1" ht="54" customHeight="1">
      <c r="A2" s="61" t="s">
        <v>53</v>
      </c>
      <c r="B2" s="61" t="s">
        <v>69</v>
      </c>
      <c r="C2" s="61" t="s">
        <v>54</v>
      </c>
      <c r="D2" s="61" t="s">
        <v>55</v>
      </c>
      <c r="E2" s="151" t="s">
        <v>105</v>
      </c>
      <c r="F2" s="152" t="s">
        <v>43</v>
      </c>
      <c r="G2" s="61" t="s">
        <v>106</v>
      </c>
      <c r="H2" s="61" t="s">
        <v>56</v>
      </c>
      <c r="I2" s="61" t="s">
        <v>57</v>
      </c>
    </row>
    <row r="3" spans="1:9" ht="51" customHeight="1">
      <c r="A3" s="9">
        <v>1</v>
      </c>
      <c r="B3" s="92" t="s">
        <v>41</v>
      </c>
      <c r="C3" s="4" t="s">
        <v>39</v>
      </c>
      <c r="D3" s="74">
        <v>220</v>
      </c>
      <c r="E3" s="19"/>
      <c r="F3" s="167"/>
      <c r="G3" s="51"/>
      <c r="H3" s="112"/>
      <c r="I3" s="51"/>
    </row>
    <row r="4" spans="2:9" ht="24.75" customHeight="1">
      <c r="B4" s="12"/>
      <c r="C4" s="12"/>
      <c r="D4" s="98"/>
      <c r="E4" s="169"/>
      <c r="F4" s="56" t="s">
        <v>98</v>
      </c>
      <c r="G4" s="104">
        <f>SUM(G3)</f>
        <v>0</v>
      </c>
      <c r="H4" s="111" t="s">
        <v>97</v>
      </c>
      <c r="I4" s="89">
        <f>SUM(I3)</f>
        <v>0</v>
      </c>
    </row>
    <row r="5" spans="2:9" ht="24.75" customHeight="1">
      <c r="B5" s="334"/>
      <c r="C5" s="334"/>
      <c r="D5" s="334"/>
      <c r="E5" s="334"/>
      <c r="F5" s="334"/>
      <c r="G5" s="334"/>
      <c r="H5" s="334"/>
      <c r="I5" s="334"/>
    </row>
    <row r="6" spans="5:9" ht="24.75" customHeight="1">
      <c r="E6" s="169"/>
      <c r="F6" s="169"/>
      <c r="G6" s="50"/>
      <c r="I6" s="50"/>
    </row>
    <row r="7" spans="5:9" ht="24.75" customHeight="1">
      <c r="E7" s="169"/>
      <c r="F7" s="169"/>
      <c r="G7" s="50"/>
      <c r="I7" s="50"/>
    </row>
    <row r="8" spans="5:9" ht="24.75" customHeight="1">
      <c r="E8" s="169"/>
      <c r="F8" s="169"/>
      <c r="G8" s="50"/>
      <c r="I8" s="50"/>
    </row>
    <row r="9" spans="7:9" ht="24.75" customHeight="1">
      <c r="G9" s="106"/>
      <c r="I9" s="106"/>
    </row>
  </sheetData>
  <sheetProtection/>
  <mergeCells count="1">
    <mergeCell ref="B5:I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4"/>
  <sheetViews>
    <sheetView view="pageBreakPreview" zoomScale="60" zoomScalePageLayoutView="0" workbookViewId="0" topLeftCell="A1">
      <selection activeCell="M5" sqref="M5"/>
    </sheetView>
  </sheetViews>
  <sheetFormatPr defaultColWidth="9.140625" defaultRowHeight="12.75"/>
  <cols>
    <col min="1" max="1" width="5.7109375" style="239" customWidth="1"/>
    <col min="2" max="2" width="77.57421875" style="239" customWidth="1"/>
    <col min="3" max="3" width="9.140625" style="239" customWidth="1"/>
    <col min="4" max="4" width="11.28125" style="239" customWidth="1"/>
    <col min="5" max="5" width="9.57421875" style="240" customWidth="1"/>
    <col min="6" max="6" width="9.140625" style="240" customWidth="1"/>
    <col min="7" max="7" width="10.57421875" style="239" customWidth="1"/>
    <col min="8" max="8" width="9.140625" style="239" customWidth="1"/>
    <col min="9" max="9" width="10.140625" style="239" customWidth="1"/>
    <col min="10" max="10" width="13.7109375" style="239" hidden="1" customWidth="1"/>
    <col min="11" max="16384" width="9.140625" style="239" customWidth="1"/>
  </cols>
  <sheetData>
    <row r="1" spans="1:9" s="138" customFormat="1" ht="15" customHeight="1">
      <c r="A1" s="142" t="s">
        <v>96</v>
      </c>
      <c r="E1" s="158"/>
      <c r="F1" s="158"/>
      <c r="I1" s="129" t="s">
        <v>102</v>
      </c>
    </row>
    <row r="2" spans="1:10" s="138" customFormat="1" ht="31.5">
      <c r="A2" s="62" t="s">
        <v>62</v>
      </c>
      <c r="B2" s="62" t="s">
        <v>69</v>
      </c>
      <c r="C2" s="62" t="s">
        <v>54</v>
      </c>
      <c r="D2" s="65" t="s">
        <v>55</v>
      </c>
      <c r="E2" s="73" t="s">
        <v>17</v>
      </c>
      <c r="F2" s="65" t="s">
        <v>18</v>
      </c>
      <c r="G2" s="75" t="s">
        <v>19</v>
      </c>
      <c r="H2" s="75" t="s">
        <v>63</v>
      </c>
      <c r="I2" s="75" t="s">
        <v>20</v>
      </c>
      <c r="J2" s="62" t="s">
        <v>143</v>
      </c>
    </row>
    <row r="3" spans="1:10" s="138" customFormat="1" ht="31.5">
      <c r="A3" s="115">
        <v>1</v>
      </c>
      <c r="B3" s="139" t="s">
        <v>164</v>
      </c>
      <c r="C3" s="117" t="s">
        <v>61</v>
      </c>
      <c r="D3" s="115">
        <v>8</v>
      </c>
      <c r="E3" s="156"/>
      <c r="F3" s="156"/>
      <c r="G3" s="119"/>
      <c r="H3" s="116"/>
      <c r="I3" s="118"/>
      <c r="J3" s="135">
        <v>1</v>
      </c>
    </row>
    <row r="4" spans="1:10" s="138" customFormat="1" ht="94.5">
      <c r="A4" s="115">
        <v>2</v>
      </c>
      <c r="B4" s="139" t="s">
        <v>107</v>
      </c>
      <c r="C4" s="117" t="s">
        <v>61</v>
      </c>
      <c r="D4" s="115">
        <v>5</v>
      </c>
      <c r="E4" s="156"/>
      <c r="F4" s="156"/>
      <c r="G4" s="119"/>
      <c r="H4" s="116"/>
      <c r="I4" s="118"/>
      <c r="J4" s="135">
        <v>6</v>
      </c>
    </row>
    <row r="5" spans="1:10" s="138" customFormat="1" ht="126">
      <c r="A5" s="115">
        <v>3</v>
      </c>
      <c r="B5" s="139" t="s">
        <v>191</v>
      </c>
      <c r="C5" s="117" t="s">
        <v>61</v>
      </c>
      <c r="D5" s="115">
        <v>30</v>
      </c>
      <c r="E5" s="156"/>
      <c r="F5" s="156"/>
      <c r="G5" s="119"/>
      <c r="H5" s="116"/>
      <c r="I5" s="118"/>
      <c r="J5" s="135">
        <v>6</v>
      </c>
    </row>
    <row r="6" spans="1:10" s="138" customFormat="1" ht="42">
      <c r="A6" s="115">
        <v>4</v>
      </c>
      <c r="B6" s="92" t="s">
        <v>109</v>
      </c>
      <c r="C6" s="117" t="s">
        <v>61</v>
      </c>
      <c r="D6" s="115">
        <v>15</v>
      </c>
      <c r="E6" s="156"/>
      <c r="F6" s="156"/>
      <c r="G6" s="119"/>
      <c r="H6" s="116"/>
      <c r="I6" s="118"/>
      <c r="J6" s="135">
        <v>8</v>
      </c>
    </row>
    <row r="7" spans="1:10" s="138" customFormat="1" ht="63">
      <c r="A7" s="115">
        <v>5</v>
      </c>
      <c r="B7" s="92" t="s">
        <v>108</v>
      </c>
      <c r="C7" s="117" t="s">
        <v>61</v>
      </c>
      <c r="D7" s="115">
        <v>10</v>
      </c>
      <c r="E7" s="156"/>
      <c r="F7" s="156"/>
      <c r="G7" s="119"/>
      <c r="H7" s="116"/>
      <c r="I7" s="118"/>
      <c r="J7" s="135">
        <v>10</v>
      </c>
    </row>
    <row r="8" spans="6:10" ht="10.5">
      <c r="F8" s="187" t="s">
        <v>98</v>
      </c>
      <c r="G8" s="93">
        <f>SUM(G3:G7)</f>
        <v>0</v>
      </c>
      <c r="H8" s="93" t="s">
        <v>97</v>
      </c>
      <c r="I8" s="93">
        <f>SUM(I3:I7)</f>
        <v>0</v>
      </c>
      <c r="J8" s="93" t="s">
        <v>97</v>
      </c>
    </row>
    <row r="10" spans="2:10" s="30" customFormat="1" ht="10.5">
      <c r="B10" s="337" t="s">
        <v>208</v>
      </c>
      <c r="C10" s="337"/>
      <c r="D10" s="337"/>
      <c r="E10" s="337"/>
      <c r="F10" s="337"/>
      <c r="G10" s="337"/>
      <c r="H10" s="337"/>
      <c r="I10" s="337"/>
      <c r="J10" s="47"/>
    </row>
    <row r="11" spans="2:10" ht="10.5">
      <c r="B11" s="340" t="s">
        <v>144</v>
      </c>
      <c r="C11" s="341"/>
      <c r="D11" s="341"/>
      <c r="E11" s="341"/>
      <c r="F11" s="341"/>
      <c r="G11" s="341"/>
      <c r="H11" s="341"/>
      <c r="I11" s="341"/>
      <c r="J11" s="211"/>
    </row>
    <row r="12" spans="2:10" ht="10.5">
      <c r="B12" s="339" t="s">
        <v>131</v>
      </c>
      <c r="C12" s="339"/>
      <c r="D12" s="339"/>
      <c r="E12" s="339"/>
      <c r="F12" s="339"/>
      <c r="G12" s="339"/>
      <c r="H12" s="339"/>
      <c r="I12" s="339"/>
      <c r="J12" s="212"/>
    </row>
    <row r="13" spans="2:10" ht="10.5">
      <c r="B13" s="339" t="s">
        <v>132</v>
      </c>
      <c r="C13" s="339"/>
      <c r="D13" s="339"/>
      <c r="E13" s="339"/>
      <c r="F13" s="339"/>
      <c r="G13" s="339"/>
      <c r="H13" s="339"/>
      <c r="I13" s="339"/>
      <c r="J13" s="213"/>
    </row>
    <row r="14" spans="2:10" ht="10.5">
      <c r="B14" s="213"/>
      <c r="C14" s="213"/>
      <c r="D14" s="213"/>
      <c r="E14" s="213"/>
      <c r="F14" s="213"/>
      <c r="G14" s="213"/>
      <c r="H14" s="213"/>
      <c r="I14" s="213"/>
      <c r="J14" s="213"/>
    </row>
  </sheetData>
  <sheetProtection/>
  <mergeCells count="4">
    <mergeCell ref="B11:I11"/>
    <mergeCell ref="B12:I12"/>
    <mergeCell ref="B13:I13"/>
    <mergeCell ref="B10:I10"/>
  </mergeCells>
  <printOptions/>
  <pageMargins left="0.2755905511811024" right="0.1968503937007874" top="0.4724409448818898" bottom="0.3937007874015748" header="0.31496062992125984" footer="0.31496062992125984"/>
  <pageSetup fitToHeight="1" fitToWidth="1"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21"/>
  <sheetViews>
    <sheetView view="pageBreakPreview" zoomScale="60" zoomScalePageLayoutView="0" workbookViewId="0" topLeftCell="A1">
      <selection activeCell="M7" sqref="M7"/>
    </sheetView>
  </sheetViews>
  <sheetFormatPr defaultColWidth="11.57421875" defaultRowHeight="12.75"/>
  <cols>
    <col min="1" max="1" width="5.57421875" style="120" customWidth="1"/>
    <col min="2" max="2" width="56.8515625" style="122" customWidth="1"/>
    <col min="3" max="3" width="14.7109375" style="122" customWidth="1"/>
    <col min="4" max="4" width="11.57421875" style="122" customWidth="1"/>
    <col min="5" max="7" width="11.57421875" style="180" customWidth="1"/>
    <col min="8" max="8" width="8.28125" style="122" customWidth="1"/>
    <col min="9" max="9" width="11.57421875" style="122" customWidth="1"/>
    <col min="10" max="10" width="0" style="122" hidden="1" customWidth="1"/>
    <col min="11" max="16384" width="11.57421875" style="122" customWidth="1"/>
  </cols>
  <sheetData>
    <row r="1" spans="1:9" ht="10.5">
      <c r="A1" s="227" t="s">
        <v>2</v>
      </c>
      <c r="B1" s="140"/>
      <c r="I1" s="130" t="s">
        <v>122</v>
      </c>
    </row>
    <row r="2" spans="1:10" ht="31.5">
      <c r="A2" s="62" t="s">
        <v>53</v>
      </c>
      <c r="B2" s="62" t="s">
        <v>69</v>
      </c>
      <c r="C2" s="125" t="s">
        <v>54</v>
      </c>
      <c r="D2" s="125" t="s">
        <v>65</v>
      </c>
      <c r="E2" s="181" t="s">
        <v>17</v>
      </c>
      <c r="F2" s="182" t="s">
        <v>18</v>
      </c>
      <c r="G2" s="182" t="s">
        <v>19</v>
      </c>
      <c r="H2" s="125" t="s">
        <v>56</v>
      </c>
      <c r="I2" s="125" t="s">
        <v>20</v>
      </c>
      <c r="J2" s="62" t="s">
        <v>143</v>
      </c>
    </row>
    <row r="3" spans="1:10" ht="42">
      <c r="A3" s="123">
        <v>1</v>
      </c>
      <c r="B3" s="141" t="s">
        <v>110</v>
      </c>
      <c r="C3" s="29" t="s">
        <v>33</v>
      </c>
      <c r="D3" s="136">
        <v>225</v>
      </c>
      <c r="E3" s="19"/>
      <c r="F3" s="121"/>
      <c r="G3" s="121"/>
      <c r="H3" s="127"/>
      <c r="I3" s="126"/>
      <c r="J3" s="84">
        <v>220</v>
      </c>
    </row>
    <row r="4" spans="1:10" ht="31.5">
      <c r="A4" s="123">
        <v>2</v>
      </c>
      <c r="B4" s="141" t="s">
        <v>111</v>
      </c>
      <c r="C4" s="29" t="s">
        <v>33</v>
      </c>
      <c r="D4" s="136">
        <v>210</v>
      </c>
      <c r="E4" s="19"/>
      <c r="F4" s="121"/>
      <c r="G4" s="121"/>
      <c r="H4" s="127"/>
      <c r="I4" s="126"/>
      <c r="J4" s="136">
        <v>202</v>
      </c>
    </row>
    <row r="5" spans="1:10" ht="21">
      <c r="A5" s="123">
        <v>3</v>
      </c>
      <c r="B5" s="141" t="s">
        <v>112</v>
      </c>
      <c r="C5" s="29" t="s">
        <v>34</v>
      </c>
      <c r="D5" s="136">
        <v>210</v>
      </c>
      <c r="E5" s="19"/>
      <c r="F5" s="121"/>
      <c r="G5" s="121"/>
      <c r="H5" s="127"/>
      <c r="I5" s="126"/>
      <c r="J5" s="136">
        <v>288</v>
      </c>
    </row>
    <row r="6" spans="1:10" ht="21">
      <c r="A6" s="123">
        <v>4</v>
      </c>
      <c r="B6" s="141" t="s">
        <v>113</v>
      </c>
      <c r="C6" s="29" t="s">
        <v>35</v>
      </c>
      <c r="D6" s="136">
        <v>160</v>
      </c>
      <c r="E6" s="19"/>
      <c r="F6" s="121"/>
      <c r="G6" s="121"/>
      <c r="H6" s="127"/>
      <c r="I6" s="126"/>
      <c r="J6" s="136">
        <v>230</v>
      </c>
    </row>
    <row r="7" spans="1:10" ht="21">
      <c r="A7" s="123">
        <v>5</v>
      </c>
      <c r="B7" s="141" t="s">
        <v>3</v>
      </c>
      <c r="C7" s="29" t="s">
        <v>133</v>
      </c>
      <c r="D7" s="136">
        <v>2500</v>
      </c>
      <c r="E7" s="19"/>
      <c r="F7" s="121"/>
      <c r="G7" s="121"/>
      <c r="H7" s="127"/>
      <c r="I7" s="126"/>
      <c r="J7" s="136">
        <v>3164</v>
      </c>
    </row>
    <row r="8" spans="1:10" s="180" customFormat="1" ht="52.5">
      <c r="A8" s="123">
        <v>6</v>
      </c>
      <c r="B8" s="139" t="s">
        <v>4</v>
      </c>
      <c r="C8" s="4" t="s">
        <v>50</v>
      </c>
      <c r="D8" s="134">
        <v>24</v>
      </c>
      <c r="E8" s="19"/>
      <c r="F8" s="121"/>
      <c r="G8" s="121"/>
      <c r="H8" s="201"/>
      <c r="I8" s="126"/>
      <c r="J8" s="134">
        <v>16</v>
      </c>
    </row>
    <row r="9" spans="1:10" s="180" customFormat="1" ht="31.5">
      <c r="A9" s="123">
        <v>7</v>
      </c>
      <c r="B9" s="139" t="s">
        <v>5</v>
      </c>
      <c r="C9" s="4" t="s">
        <v>36</v>
      </c>
      <c r="D9" s="134">
        <v>200</v>
      </c>
      <c r="E9" s="19"/>
      <c r="F9" s="121"/>
      <c r="G9" s="121"/>
      <c r="H9" s="201"/>
      <c r="I9" s="126"/>
      <c r="J9" s="134">
        <v>322</v>
      </c>
    </row>
    <row r="10" spans="1:10" s="180" customFormat="1" ht="52.5">
      <c r="A10" s="123">
        <v>8</v>
      </c>
      <c r="B10" s="139" t="s">
        <v>6</v>
      </c>
      <c r="C10" s="4" t="s">
        <v>51</v>
      </c>
      <c r="D10" s="134">
        <v>40</v>
      </c>
      <c r="E10" s="19"/>
      <c r="F10" s="121"/>
      <c r="G10" s="121"/>
      <c r="H10" s="201"/>
      <c r="I10" s="126"/>
      <c r="J10" s="134">
        <v>20</v>
      </c>
    </row>
    <row r="11" spans="1:10" s="180" customFormat="1" ht="52.5">
      <c r="A11" s="123">
        <v>9</v>
      </c>
      <c r="B11" s="139" t="s">
        <v>7</v>
      </c>
      <c r="C11" s="4" t="s">
        <v>51</v>
      </c>
      <c r="D11" s="134">
        <v>10</v>
      </c>
      <c r="E11" s="19"/>
      <c r="F11" s="121"/>
      <c r="G11" s="121"/>
      <c r="H11" s="201"/>
      <c r="I11" s="126"/>
      <c r="J11" s="134">
        <v>18</v>
      </c>
    </row>
    <row r="12" spans="1:10" s="180" customFormat="1" ht="31.5">
      <c r="A12" s="123">
        <v>10</v>
      </c>
      <c r="B12" s="139" t="s">
        <v>8</v>
      </c>
      <c r="C12" s="4" t="s">
        <v>52</v>
      </c>
      <c r="D12" s="134">
        <v>24</v>
      </c>
      <c r="E12" s="19"/>
      <c r="F12" s="121"/>
      <c r="G12" s="121"/>
      <c r="H12" s="201"/>
      <c r="I12" s="126"/>
      <c r="J12" s="134">
        <v>8</v>
      </c>
    </row>
    <row r="13" spans="1:10" s="180" customFormat="1" ht="31.5">
      <c r="A13" s="123">
        <v>11</v>
      </c>
      <c r="B13" s="139" t="s">
        <v>9</v>
      </c>
      <c r="C13" s="4" t="s">
        <v>34</v>
      </c>
      <c r="D13" s="134">
        <v>70</v>
      </c>
      <c r="E13" s="19"/>
      <c r="F13" s="121"/>
      <c r="G13" s="121"/>
      <c r="H13" s="201"/>
      <c r="I13" s="126"/>
      <c r="J13" s="134">
        <v>28</v>
      </c>
    </row>
    <row r="14" spans="1:10" s="180" customFormat="1" ht="21">
      <c r="A14" s="123">
        <v>12</v>
      </c>
      <c r="B14" s="139" t="s">
        <v>10</v>
      </c>
      <c r="C14" s="4" t="s">
        <v>34</v>
      </c>
      <c r="D14" s="134">
        <v>20</v>
      </c>
      <c r="E14" s="19"/>
      <c r="F14" s="121"/>
      <c r="G14" s="121"/>
      <c r="H14" s="201"/>
      <c r="I14" s="126"/>
      <c r="J14" s="134">
        <v>24</v>
      </c>
    </row>
    <row r="15" spans="6:10" ht="10.5">
      <c r="F15" s="56" t="s">
        <v>98</v>
      </c>
      <c r="G15" s="183">
        <f>SUM(G3:G14)</f>
        <v>0</v>
      </c>
      <c r="H15" s="123" t="s">
        <v>97</v>
      </c>
      <c r="I15" s="128">
        <f>SUM(I3:I14)</f>
        <v>0</v>
      </c>
      <c r="J15" s="123" t="s">
        <v>97</v>
      </c>
    </row>
    <row r="16" spans="2:9" ht="10.5">
      <c r="B16" s="334"/>
      <c r="C16" s="334"/>
      <c r="D16" s="334"/>
      <c r="E16" s="334"/>
      <c r="F16" s="334"/>
      <c r="G16" s="334"/>
      <c r="H16" s="334"/>
      <c r="I16" s="334"/>
    </row>
    <row r="18" spans="2:9" ht="10.5">
      <c r="B18" s="337" t="s">
        <v>141</v>
      </c>
      <c r="C18" s="337"/>
      <c r="D18" s="337"/>
      <c r="E18" s="337"/>
      <c r="F18" s="337"/>
      <c r="G18" s="337"/>
      <c r="H18" s="337"/>
      <c r="I18" s="337"/>
    </row>
    <row r="19" spans="2:9" ht="10.5">
      <c r="B19" s="340" t="s">
        <v>144</v>
      </c>
      <c r="C19" s="341"/>
      <c r="D19" s="341"/>
      <c r="E19" s="341"/>
      <c r="F19" s="341"/>
      <c r="G19" s="341"/>
      <c r="H19" s="341"/>
      <c r="I19" s="341"/>
    </row>
    <row r="20" spans="2:9" ht="10.5">
      <c r="B20" s="339" t="s">
        <v>131</v>
      </c>
      <c r="C20" s="339"/>
      <c r="D20" s="339"/>
      <c r="E20" s="339"/>
      <c r="F20" s="339"/>
      <c r="G20" s="339"/>
      <c r="H20" s="339"/>
      <c r="I20" s="339"/>
    </row>
    <row r="21" spans="2:9" ht="10.5">
      <c r="B21" s="339" t="s">
        <v>132</v>
      </c>
      <c r="C21" s="339"/>
      <c r="D21" s="339"/>
      <c r="E21" s="339"/>
      <c r="F21" s="339"/>
      <c r="G21" s="339"/>
      <c r="H21" s="339"/>
      <c r="I21" s="339"/>
    </row>
  </sheetData>
  <sheetProtection selectLockedCells="1" selectUnlockedCells="1"/>
  <mergeCells count="5">
    <mergeCell ref="B21:I21"/>
    <mergeCell ref="B16:I16"/>
    <mergeCell ref="B18:I18"/>
    <mergeCell ref="B19:I19"/>
    <mergeCell ref="B20:I20"/>
  </mergeCells>
  <printOptions/>
  <pageMargins left="0.23" right="0.17" top="0.58" bottom="1.025" header="0.58" footer="0.7875"/>
  <pageSetup firstPageNumber="1" useFirstPageNumber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25"/>
  <sheetViews>
    <sheetView view="pageBreakPreview" zoomScale="60" zoomScalePageLayoutView="0" workbookViewId="0" topLeftCell="A13">
      <selection activeCell="O4" sqref="O4"/>
    </sheetView>
  </sheetViews>
  <sheetFormatPr defaultColWidth="9.140625" defaultRowHeight="12.75"/>
  <cols>
    <col min="1" max="1" width="4.140625" style="272" customWidth="1"/>
    <col min="2" max="2" width="49.28125" style="272" customWidth="1"/>
    <col min="3" max="3" width="8.140625" style="272" customWidth="1"/>
    <col min="4" max="4" width="11.421875" style="272" bestFit="1" customWidth="1"/>
    <col min="5" max="6" width="9.7109375" style="283" customWidth="1"/>
    <col min="7" max="7" width="11.57421875" style="272" customWidth="1"/>
    <col min="8" max="9" width="9.28125" style="272" customWidth="1"/>
    <col min="10" max="10" width="11.00390625" style="272" customWidth="1"/>
    <col min="11" max="11" width="1.421875" style="286" hidden="1" customWidth="1"/>
    <col min="12" max="16384" width="9.140625" style="272" customWidth="1"/>
  </cols>
  <sheetData>
    <row r="1" spans="1:11" s="290" customFormat="1" ht="11.25">
      <c r="A1" s="252" t="s">
        <v>82</v>
      </c>
      <c r="B1" s="253"/>
      <c r="C1" s="254"/>
      <c r="D1" s="255"/>
      <c r="E1" s="256"/>
      <c r="F1" s="255"/>
      <c r="G1" s="255"/>
      <c r="H1" s="255"/>
      <c r="I1" s="255"/>
      <c r="J1" s="257" t="s">
        <v>118</v>
      </c>
      <c r="K1" s="258"/>
    </row>
    <row r="2" spans="1:11" ht="37.5" customHeight="1">
      <c r="A2" s="260" t="s">
        <v>53</v>
      </c>
      <c r="B2" s="260" t="s">
        <v>69</v>
      </c>
      <c r="C2" s="260" t="s">
        <v>54</v>
      </c>
      <c r="D2" s="260" t="s">
        <v>55</v>
      </c>
      <c r="E2" s="261" t="s">
        <v>105</v>
      </c>
      <c r="F2" s="262" t="s">
        <v>43</v>
      </c>
      <c r="G2" s="260" t="s">
        <v>106</v>
      </c>
      <c r="H2" s="260" t="s">
        <v>115</v>
      </c>
      <c r="I2" s="260" t="s">
        <v>56</v>
      </c>
      <c r="J2" s="260" t="s">
        <v>57</v>
      </c>
      <c r="K2" s="263" t="s">
        <v>143</v>
      </c>
    </row>
    <row r="3" spans="1:11" ht="66.75" customHeight="1">
      <c r="A3" s="273">
        <v>1</v>
      </c>
      <c r="B3" s="274" t="s">
        <v>211</v>
      </c>
      <c r="C3" s="266" t="s">
        <v>58</v>
      </c>
      <c r="D3" s="291">
        <v>180</v>
      </c>
      <c r="E3" s="268"/>
      <c r="F3" s="268"/>
      <c r="G3" s="269"/>
      <c r="H3" s="269"/>
      <c r="I3" s="270"/>
      <c r="J3" s="269"/>
      <c r="K3" s="271"/>
    </row>
    <row r="4" spans="1:11" ht="69" customHeight="1">
      <c r="A4" s="273">
        <v>2</v>
      </c>
      <c r="B4" s="292" t="s">
        <v>212</v>
      </c>
      <c r="C4" s="293" t="s">
        <v>58</v>
      </c>
      <c r="D4" s="294">
        <v>157000</v>
      </c>
      <c r="E4" s="295"/>
      <c r="F4" s="268"/>
      <c r="G4" s="269"/>
      <c r="H4" s="269"/>
      <c r="I4" s="270"/>
      <c r="J4" s="269"/>
      <c r="K4" s="271">
        <v>142680</v>
      </c>
    </row>
    <row r="5" spans="1:11" ht="68.25" customHeight="1">
      <c r="A5" s="264">
        <v>3</v>
      </c>
      <c r="B5" s="292" t="s">
        <v>213</v>
      </c>
      <c r="C5" s="296" t="s">
        <v>58</v>
      </c>
      <c r="D5" s="297">
        <v>121000</v>
      </c>
      <c r="E5" s="298"/>
      <c r="F5" s="268"/>
      <c r="G5" s="269"/>
      <c r="H5" s="269"/>
      <c r="I5" s="270"/>
      <c r="J5" s="269"/>
      <c r="K5" s="271">
        <v>88340</v>
      </c>
    </row>
    <row r="6" spans="1:11" ht="69.75" customHeight="1">
      <c r="A6" s="273">
        <v>4</v>
      </c>
      <c r="B6" s="292" t="s">
        <v>214</v>
      </c>
      <c r="C6" s="296" t="s">
        <v>58</v>
      </c>
      <c r="D6" s="297">
        <v>100</v>
      </c>
      <c r="E6" s="298"/>
      <c r="F6" s="268"/>
      <c r="G6" s="269"/>
      <c r="H6" s="269"/>
      <c r="I6" s="270"/>
      <c r="J6" s="269"/>
      <c r="K6" s="271"/>
    </row>
    <row r="7" spans="1:11" ht="71.25" customHeight="1">
      <c r="A7" s="273">
        <v>5</v>
      </c>
      <c r="B7" s="292" t="s">
        <v>215</v>
      </c>
      <c r="C7" s="296" t="s">
        <v>58</v>
      </c>
      <c r="D7" s="297">
        <v>68000</v>
      </c>
      <c r="E7" s="299"/>
      <c r="F7" s="268"/>
      <c r="G7" s="269"/>
      <c r="H7" s="269"/>
      <c r="I7" s="270"/>
      <c r="J7" s="269"/>
      <c r="K7" s="271">
        <v>191200</v>
      </c>
    </row>
    <row r="8" spans="1:11" ht="72.75" customHeight="1">
      <c r="A8" s="264">
        <v>6</v>
      </c>
      <c r="B8" s="292" t="s">
        <v>216</v>
      </c>
      <c r="C8" s="296" t="s">
        <v>58</v>
      </c>
      <c r="D8" s="297">
        <v>146000</v>
      </c>
      <c r="E8" s="299"/>
      <c r="F8" s="268"/>
      <c r="G8" s="269"/>
      <c r="H8" s="269"/>
      <c r="I8" s="270"/>
      <c r="J8" s="269"/>
      <c r="K8" s="271">
        <v>198080</v>
      </c>
    </row>
    <row r="9" spans="1:11" ht="69.75" customHeight="1">
      <c r="A9" s="273">
        <v>7</v>
      </c>
      <c r="B9" s="292" t="s">
        <v>217</v>
      </c>
      <c r="C9" s="296" t="s">
        <v>58</v>
      </c>
      <c r="D9" s="297">
        <v>3000</v>
      </c>
      <c r="E9" s="299"/>
      <c r="F9" s="268"/>
      <c r="G9" s="269"/>
      <c r="H9" s="269"/>
      <c r="I9" s="270"/>
      <c r="J9" s="269"/>
      <c r="K9" s="271">
        <v>2720</v>
      </c>
    </row>
    <row r="10" spans="1:11" ht="68.25" customHeight="1">
      <c r="A10" s="273">
        <v>8</v>
      </c>
      <c r="B10" s="292" t="s">
        <v>218</v>
      </c>
      <c r="C10" s="296" t="s">
        <v>58</v>
      </c>
      <c r="D10" s="297">
        <v>173000</v>
      </c>
      <c r="E10" s="299"/>
      <c r="F10" s="268"/>
      <c r="G10" s="269"/>
      <c r="H10" s="269"/>
      <c r="I10" s="270"/>
      <c r="J10" s="269"/>
      <c r="K10" s="271">
        <v>248440</v>
      </c>
    </row>
    <row r="11" spans="1:11" ht="70.5" customHeight="1">
      <c r="A11" s="264">
        <v>9</v>
      </c>
      <c r="B11" s="292" t="s">
        <v>219</v>
      </c>
      <c r="C11" s="296" t="s">
        <v>58</v>
      </c>
      <c r="D11" s="297">
        <v>103000</v>
      </c>
      <c r="E11" s="299"/>
      <c r="F11" s="268"/>
      <c r="G11" s="269"/>
      <c r="H11" s="269"/>
      <c r="I11" s="270"/>
      <c r="J11" s="269"/>
      <c r="K11" s="271">
        <v>35350</v>
      </c>
    </row>
    <row r="12" spans="1:11" ht="75.75" customHeight="1">
      <c r="A12" s="300">
        <v>10</v>
      </c>
      <c r="B12" s="292" t="s">
        <v>220</v>
      </c>
      <c r="C12" s="296" t="s">
        <v>58</v>
      </c>
      <c r="D12" s="297">
        <v>6300</v>
      </c>
      <c r="E12" s="299"/>
      <c r="F12" s="268"/>
      <c r="G12" s="269"/>
      <c r="H12" s="269"/>
      <c r="I12" s="270"/>
      <c r="J12" s="269"/>
      <c r="K12" s="271">
        <v>8150</v>
      </c>
    </row>
    <row r="13" spans="1:11" ht="75.75" customHeight="1">
      <c r="A13" s="264">
        <v>11</v>
      </c>
      <c r="B13" s="301" t="s">
        <v>221</v>
      </c>
      <c r="C13" s="296" t="s">
        <v>58</v>
      </c>
      <c r="D13" s="297">
        <v>61000</v>
      </c>
      <c r="E13" s="299"/>
      <c r="F13" s="268"/>
      <c r="G13" s="269"/>
      <c r="H13" s="269"/>
      <c r="I13" s="270"/>
      <c r="J13" s="269"/>
      <c r="K13" s="271"/>
    </row>
    <row r="14" spans="1:11" ht="75.75" customHeight="1">
      <c r="A14" s="264">
        <v>12</v>
      </c>
      <c r="B14" s="301" t="s">
        <v>222</v>
      </c>
      <c r="C14" s="296" t="s">
        <v>58</v>
      </c>
      <c r="D14" s="297">
        <v>72000</v>
      </c>
      <c r="E14" s="299"/>
      <c r="F14" s="268"/>
      <c r="G14" s="269"/>
      <c r="H14" s="269"/>
      <c r="I14" s="270"/>
      <c r="J14" s="269"/>
      <c r="K14" s="271"/>
    </row>
    <row r="15" spans="2:12" ht="18" customHeight="1">
      <c r="B15" s="287"/>
      <c r="D15" s="302"/>
      <c r="E15" s="276"/>
      <c r="F15" s="277" t="s">
        <v>98</v>
      </c>
      <c r="G15" s="278">
        <f>SUM(G3:G14)</f>
        <v>0</v>
      </c>
      <c r="H15" s="278"/>
      <c r="I15" s="279" t="s">
        <v>97</v>
      </c>
      <c r="J15" s="278">
        <f>SUM(J3:J14)</f>
        <v>0</v>
      </c>
      <c r="K15" s="303" t="s">
        <v>97</v>
      </c>
      <c r="L15" s="281"/>
    </row>
    <row r="16" spans="2:11" ht="11.25">
      <c r="B16" s="287"/>
      <c r="D16" s="275"/>
      <c r="E16" s="276"/>
      <c r="F16" s="277"/>
      <c r="G16" s="304"/>
      <c r="H16" s="304"/>
      <c r="I16" s="305"/>
      <c r="J16" s="304"/>
      <c r="K16" s="306"/>
    </row>
    <row r="17" spans="1:10" ht="11.25">
      <c r="A17" s="319" t="s">
        <v>47</v>
      </c>
      <c r="B17" s="319"/>
      <c r="C17" s="319"/>
      <c r="D17" s="319"/>
      <c r="E17" s="319"/>
      <c r="F17" s="319"/>
      <c r="G17" s="319"/>
      <c r="H17" s="319"/>
      <c r="I17" s="319"/>
      <c r="J17" s="319"/>
    </row>
    <row r="18" spans="1:11" ht="11.25">
      <c r="A18" s="320" t="s">
        <v>46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07"/>
    </row>
    <row r="19" spans="1:11" ht="11.25">
      <c r="A19" s="320" t="s">
        <v>45</v>
      </c>
      <c r="B19" s="320"/>
      <c r="C19" s="320"/>
      <c r="D19" s="320"/>
      <c r="E19" s="320"/>
      <c r="F19" s="320"/>
      <c r="G19" s="320"/>
      <c r="H19" s="320"/>
      <c r="I19" s="320"/>
      <c r="J19" s="320"/>
      <c r="K19" s="284"/>
    </row>
    <row r="21" spans="2:11" ht="27" customHeight="1">
      <c r="B21" s="315" t="s">
        <v>200</v>
      </c>
      <c r="C21" s="315"/>
      <c r="D21" s="315"/>
      <c r="E21" s="315"/>
      <c r="F21" s="315"/>
      <c r="G21" s="315"/>
      <c r="H21" s="315"/>
      <c r="I21" s="315"/>
      <c r="J21" s="315"/>
      <c r="K21" s="285"/>
    </row>
    <row r="23" spans="2:9" ht="24" customHeight="1">
      <c r="B23" s="316" t="s">
        <v>145</v>
      </c>
      <c r="C23" s="317"/>
      <c r="D23" s="317"/>
      <c r="E23" s="317"/>
      <c r="F23" s="317"/>
      <c r="G23" s="317"/>
      <c r="H23" s="317"/>
      <c r="I23" s="317"/>
    </row>
    <row r="24" spans="2:9" ht="32.25" customHeight="1">
      <c r="B24" s="318" t="s">
        <v>131</v>
      </c>
      <c r="C24" s="318"/>
      <c r="D24" s="318"/>
      <c r="E24" s="318"/>
      <c r="F24" s="318"/>
      <c r="G24" s="318"/>
      <c r="H24" s="318"/>
      <c r="I24" s="318"/>
    </row>
    <row r="25" spans="2:9" ht="33" customHeight="1">
      <c r="B25" s="318" t="s">
        <v>132</v>
      </c>
      <c r="C25" s="318"/>
      <c r="D25" s="318"/>
      <c r="E25" s="318"/>
      <c r="F25" s="318"/>
      <c r="G25" s="318"/>
      <c r="H25" s="318"/>
      <c r="I25" s="318"/>
    </row>
  </sheetData>
  <sheetProtection/>
  <mergeCells count="7">
    <mergeCell ref="B25:I25"/>
    <mergeCell ref="B21:J21"/>
    <mergeCell ref="A17:J17"/>
    <mergeCell ref="A18:J18"/>
    <mergeCell ref="A19:J19"/>
    <mergeCell ref="B23:I23"/>
    <mergeCell ref="B24:I24"/>
  </mergeCells>
  <printOptions/>
  <pageMargins left="0.25" right="0.25" top="0.75" bottom="0.75" header="0.3" footer="0.3"/>
  <pageSetup horizontalDpi="600" verticalDpi="600" orientation="landscape" paperSize="9" scale="76" r:id="rId1"/>
  <rowBreaks count="1" manualBreakCount="1">
    <brk id="8" max="1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1"/>
  <sheetViews>
    <sheetView view="pageBreakPreview" zoomScale="60" zoomScalePageLayoutView="0" workbookViewId="0" topLeftCell="A1">
      <selection activeCell="A1" sqref="A1:I10"/>
    </sheetView>
  </sheetViews>
  <sheetFormatPr defaultColWidth="11.57421875" defaultRowHeight="12.75"/>
  <cols>
    <col min="1" max="1" width="6.140625" style="145" customWidth="1"/>
    <col min="2" max="2" width="52.421875" style="138" customWidth="1"/>
    <col min="3" max="3" width="7.140625" style="138" customWidth="1"/>
    <col min="4" max="4" width="12.00390625" style="138" customWidth="1"/>
    <col min="5" max="5" width="8.57421875" style="158" customWidth="1"/>
    <col min="6" max="6" width="9.00390625" style="158" customWidth="1"/>
    <col min="7" max="7" width="11.00390625" style="138" customWidth="1"/>
    <col min="8" max="8" width="8.7109375" style="138" customWidth="1"/>
    <col min="9" max="9" width="11.57421875" style="138" customWidth="1"/>
    <col min="10" max="10" width="0" style="138" hidden="1" customWidth="1"/>
    <col min="11" max="16384" width="11.57421875" style="138" customWidth="1"/>
  </cols>
  <sheetData>
    <row r="1" spans="1:9" s="133" customFormat="1" ht="18.75" customHeight="1">
      <c r="A1" s="142" t="s">
        <v>1</v>
      </c>
      <c r="E1" s="184"/>
      <c r="F1" s="184"/>
      <c r="I1" s="143" t="s">
        <v>103</v>
      </c>
    </row>
    <row r="2" spans="1:10" s="133" customFormat="1" ht="32.25" customHeight="1">
      <c r="A2" s="62" t="s">
        <v>53</v>
      </c>
      <c r="B2" s="62" t="s">
        <v>69</v>
      </c>
      <c r="C2" s="62" t="s">
        <v>54</v>
      </c>
      <c r="D2" s="62" t="s">
        <v>65</v>
      </c>
      <c r="E2" s="73" t="s">
        <v>17</v>
      </c>
      <c r="F2" s="65" t="s">
        <v>18</v>
      </c>
      <c r="G2" s="62" t="s">
        <v>19</v>
      </c>
      <c r="H2" s="62" t="s">
        <v>56</v>
      </c>
      <c r="I2" s="62" t="s">
        <v>20</v>
      </c>
      <c r="J2" s="62" t="s">
        <v>143</v>
      </c>
    </row>
    <row r="3" spans="1:10" ht="91.5" customHeight="1">
      <c r="A3" s="123">
        <v>1</v>
      </c>
      <c r="B3" s="124" t="s">
        <v>11</v>
      </c>
      <c r="C3" s="131" t="s">
        <v>37</v>
      </c>
      <c r="D3" s="123">
        <v>1200</v>
      </c>
      <c r="E3" s="156"/>
      <c r="F3" s="156"/>
      <c r="G3" s="146"/>
      <c r="H3" s="147"/>
      <c r="I3" s="132"/>
      <c r="J3" s="137">
        <v>1056</v>
      </c>
    </row>
    <row r="4" spans="1:10" s="133" customFormat="1" ht="27" customHeight="1">
      <c r="A4" s="144"/>
      <c r="E4" s="184"/>
      <c r="F4" s="185" t="s">
        <v>98</v>
      </c>
      <c r="G4" s="128">
        <f>G3</f>
        <v>0</v>
      </c>
      <c r="H4" s="123" t="s">
        <v>97</v>
      </c>
      <c r="I4" s="186">
        <f>SUM(I3:I3)</f>
        <v>0</v>
      </c>
      <c r="J4" s="123" t="s">
        <v>97</v>
      </c>
    </row>
    <row r="6" spans="2:9" ht="21" customHeight="1">
      <c r="B6" s="334"/>
      <c r="C6" s="334"/>
      <c r="D6" s="334"/>
      <c r="E6" s="334"/>
      <c r="F6" s="334"/>
      <c r="G6" s="334"/>
      <c r="H6" s="334"/>
      <c r="I6" s="334"/>
    </row>
    <row r="7" spans="2:9" ht="21" customHeight="1">
      <c r="B7" s="343" t="s">
        <v>200</v>
      </c>
      <c r="C7" s="343"/>
      <c r="D7" s="343"/>
      <c r="E7" s="343"/>
      <c r="F7" s="343"/>
      <c r="G7" s="343"/>
      <c r="H7" s="343"/>
      <c r="I7" s="343"/>
    </row>
    <row r="8" spans="2:10" ht="30" customHeight="1">
      <c r="B8" s="340" t="s">
        <v>144</v>
      </c>
      <c r="C8" s="341"/>
      <c r="D8" s="341"/>
      <c r="E8" s="341"/>
      <c r="F8" s="341"/>
      <c r="G8" s="341"/>
      <c r="H8" s="341"/>
      <c r="I8" s="341"/>
      <c r="J8" s="211"/>
    </row>
    <row r="9" spans="2:10" ht="31.5" customHeight="1">
      <c r="B9" s="339" t="s">
        <v>131</v>
      </c>
      <c r="C9" s="339"/>
      <c r="D9" s="339"/>
      <c r="E9" s="339"/>
      <c r="F9" s="339"/>
      <c r="G9" s="339"/>
      <c r="H9" s="339"/>
      <c r="I9" s="339"/>
      <c r="J9" s="212"/>
    </row>
    <row r="10" spans="2:10" ht="38.25" customHeight="1">
      <c r="B10" s="339" t="s">
        <v>132</v>
      </c>
      <c r="C10" s="339"/>
      <c r="D10" s="339"/>
      <c r="E10" s="339"/>
      <c r="F10" s="339"/>
      <c r="G10" s="339"/>
      <c r="H10" s="339"/>
      <c r="I10" s="339"/>
      <c r="J10" s="213"/>
    </row>
    <row r="11" spans="2:10" ht="10.5" customHeight="1">
      <c r="B11" s="213"/>
      <c r="C11" s="213"/>
      <c r="D11" s="213"/>
      <c r="E11" s="213"/>
      <c r="F11" s="213"/>
      <c r="G11" s="213"/>
      <c r="H11" s="213"/>
      <c r="I11" s="213"/>
      <c r="J11" s="213"/>
    </row>
  </sheetData>
  <sheetProtection selectLockedCells="1" selectUnlockedCells="1"/>
  <mergeCells count="5">
    <mergeCell ref="B6:I6"/>
    <mergeCell ref="B8:I8"/>
    <mergeCell ref="B9:I9"/>
    <mergeCell ref="B10:I10"/>
    <mergeCell ref="B7:I7"/>
  </mergeCells>
  <printOptions/>
  <pageMargins left="0.3" right="0.17" top="0.71" bottom="1.0527777777777778" header="0.7875" footer="0.7875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6"/>
  <sheetViews>
    <sheetView view="pageBreakPreview" zoomScale="60" zoomScalePageLayoutView="0" workbookViewId="0" topLeftCell="A1">
      <selection activeCell="A1" sqref="A1:I4"/>
    </sheetView>
  </sheetViews>
  <sheetFormatPr defaultColWidth="9.140625" defaultRowHeight="24.75" customHeight="1"/>
  <cols>
    <col min="1" max="1" width="5.7109375" style="30" customWidth="1"/>
    <col min="2" max="2" width="25.28125" style="30" customWidth="1"/>
    <col min="3" max="3" width="8.00390625" style="30" customWidth="1"/>
    <col min="4" max="4" width="11.57421875" style="30" customWidth="1"/>
    <col min="5" max="6" width="9.7109375" style="26" customWidth="1"/>
    <col min="7" max="7" width="9.00390625" style="30" customWidth="1"/>
    <col min="8" max="8" width="9.28125" style="30" customWidth="1"/>
    <col min="9" max="9" width="10.8515625" style="30" customWidth="1"/>
    <col min="10" max="10" width="11.28125" style="47" hidden="1" customWidth="1"/>
    <col min="11" max="16384" width="9.140625" style="30" customWidth="1"/>
  </cols>
  <sheetData>
    <row r="1" spans="1:10" s="42" customFormat="1" ht="24.75" customHeight="1">
      <c r="A1" s="6" t="s">
        <v>124</v>
      </c>
      <c r="B1" s="46"/>
      <c r="C1" s="55"/>
      <c r="D1" s="57"/>
      <c r="E1" s="55"/>
      <c r="F1" s="55"/>
      <c r="G1" s="57"/>
      <c r="H1" s="57"/>
      <c r="I1" s="79" t="s">
        <v>125</v>
      </c>
      <c r="J1" s="31"/>
    </row>
    <row r="2" spans="1:10" s="42" customFormat="1" ht="38.25" customHeight="1">
      <c r="A2" s="61" t="s">
        <v>53</v>
      </c>
      <c r="B2" s="61" t="s">
        <v>69</v>
      </c>
      <c r="C2" s="61" t="s">
        <v>54</v>
      </c>
      <c r="D2" s="61" t="s">
        <v>55</v>
      </c>
      <c r="E2" s="151" t="s">
        <v>105</v>
      </c>
      <c r="F2" s="152" t="s">
        <v>43</v>
      </c>
      <c r="G2" s="61" t="s">
        <v>106</v>
      </c>
      <c r="H2" s="61" t="s">
        <v>56</v>
      </c>
      <c r="I2" s="61" t="s">
        <v>57</v>
      </c>
      <c r="J2" s="62" t="s">
        <v>143</v>
      </c>
    </row>
    <row r="3" spans="1:10" ht="42" customHeight="1">
      <c r="A3" s="70">
        <v>1</v>
      </c>
      <c r="B3" s="77" t="s">
        <v>126</v>
      </c>
      <c r="C3" s="64" t="s">
        <v>61</v>
      </c>
      <c r="D3" s="71">
        <v>35</v>
      </c>
      <c r="E3" s="103"/>
      <c r="F3" s="162"/>
      <c r="G3" s="105"/>
      <c r="H3" s="11"/>
      <c r="I3" s="105"/>
      <c r="J3" s="86">
        <v>50</v>
      </c>
    </row>
    <row r="4" spans="4:10" ht="24.75" customHeight="1">
      <c r="D4" s="101"/>
      <c r="E4" s="165"/>
      <c r="F4" s="56" t="s">
        <v>98</v>
      </c>
      <c r="G4" s="89">
        <f>SUM(G3)</f>
        <v>0</v>
      </c>
      <c r="H4" s="51" t="s">
        <v>97</v>
      </c>
      <c r="I4" s="89">
        <f>SUM(I3)</f>
        <v>0</v>
      </c>
      <c r="J4" s="29" t="s">
        <v>97</v>
      </c>
    </row>
    <row r="5" spans="2:9" ht="24.75" customHeight="1">
      <c r="B5" s="334"/>
      <c r="C5" s="334"/>
      <c r="D5" s="334"/>
      <c r="E5" s="335"/>
      <c r="F5" s="335"/>
      <c r="G5" s="335"/>
      <c r="H5" s="334"/>
      <c r="I5" s="335"/>
    </row>
    <row r="6" spans="5:9" ht="24.75" customHeight="1">
      <c r="E6" s="165"/>
      <c r="F6" s="165"/>
      <c r="G6" s="91"/>
      <c r="I6" s="91"/>
    </row>
  </sheetData>
  <sheetProtection/>
  <mergeCells count="1">
    <mergeCell ref="B5:I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8"/>
  <sheetViews>
    <sheetView view="pageBreakPreview" zoomScale="60" zoomScalePageLayoutView="0" workbookViewId="0" topLeftCell="A1">
      <selection activeCell="O7" sqref="O7"/>
    </sheetView>
  </sheetViews>
  <sheetFormatPr defaultColWidth="9.140625" defaultRowHeight="24.75" customHeight="1"/>
  <cols>
    <col min="1" max="1" width="5.7109375" style="30" customWidth="1"/>
    <col min="2" max="2" width="42.421875" style="30" customWidth="1"/>
    <col min="3" max="3" width="10.00390625" style="30" customWidth="1"/>
    <col min="4" max="4" width="11.57421875" style="30" customWidth="1"/>
    <col min="5" max="6" width="9.7109375" style="26" customWidth="1"/>
    <col min="7" max="7" width="10.28125" style="30" customWidth="1"/>
    <col min="8" max="8" width="9.28125" style="30" customWidth="1"/>
    <col min="9" max="9" width="15.421875" style="30" customWidth="1"/>
    <col min="10" max="16384" width="9.140625" style="30" customWidth="1"/>
  </cols>
  <sheetData>
    <row r="1" spans="1:9" s="42" customFormat="1" ht="24.75" customHeight="1">
      <c r="A1" s="6" t="s">
        <v>127</v>
      </c>
      <c r="B1" s="46"/>
      <c r="C1" s="55"/>
      <c r="D1" s="57"/>
      <c r="E1" s="55"/>
      <c r="F1" s="55"/>
      <c r="G1" s="57"/>
      <c r="H1" s="57"/>
      <c r="I1" s="79" t="s">
        <v>128</v>
      </c>
    </row>
    <row r="2" spans="1:9" s="42" customFormat="1" ht="57" customHeight="1">
      <c r="A2" s="61" t="s">
        <v>53</v>
      </c>
      <c r="B2" s="61" t="s">
        <v>69</v>
      </c>
      <c r="C2" s="61" t="s">
        <v>54</v>
      </c>
      <c r="D2" s="61" t="s">
        <v>55</v>
      </c>
      <c r="E2" s="151" t="s">
        <v>105</v>
      </c>
      <c r="F2" s="152" t="s">
        <v>43</v>
      </c>
      <c r="G2" s="61" t="s">
        <v>106</v>
      </c>
      <c r="H2" s="61" t="s">
        <v>56</v>
      </c>
      <c r="I2" s="61" t="s">
        <v>57</v>
      </c>
    </row>
    <row r="3" spans="1:9" ht="84" customHeight="1">
      <c r="A3" s="70">
        <v>1</v>
      </c>
      <c r="B3" s="190" t="s">
        <v>150</v>
      </c>
      <c r="C3" s="64" t="s">
        <v>153</v>
      </c>
      <c r="D3" s="71">
        <v>250</v>
      </c>
      <c r="E3" s="103"/>
      <c r="F3" s="162"/>
      <c r="G3" s="105"/>
      <c r="H3" s="11"/>
      <c r="I3" s="105"/>
    </row>
    <row r="4" spans="1:9" ht="82.5" customHeight="1">
      <c r="A4" s="9">
        <v>2</v>
      </c>
      <c r="B4" s="192" t="s">
        <v>151</v>
      </c>
      <c r="C4" s="64" t="s">
        <v>154</v>
      </c>
      <c r="D4" s="193">
        <v>35</v>
      </c>
      <c r="E4" s="173"/>
      <c r="F4" s="162"/>
      <c r="G4" s="105"/>
      <c r="H4" s="51"/>
      <c r="I4" s="105"/>
    </row>
    <row r="5" spans="2:9" ht="24.75" customHeight="1">
      <c r="B5" s="188"/>
      <c r="C5" s="188"/>
      <c r="D5" s="188"/>
      <c r="E5" s="189"/>
      <c r="F5" s="198" t="s">
        <v>98</v>
      </c>
      <c r="G5" s="198">
        <f>SUM(G3:G4)</f>
        <v>0</v>
      </c>
      <c r="H5" s="199" t="s">
        <v>97</v>
      </c>
      <c r="I5" s="198">
        <f>SUM(I3:I4)</f>
        <v>0</v>
      </c>
    </row>
    <row r="6" spans="2:9" ht="24.75" customHeight="1">
      <c r="B6" s="337"/>
      <c r="C6" s="337"/>
      <c r="D6" s="337"/>
      <c r="E6" s="337"/>
      <c r="F6" s="337"/>
      <c r="G6" s="337"/>
      <c r="H6" s="337"/>
      <c r="I6" s="337"/>
    </row>
    <row r="7" spans="2:9" ht="24.75" customHeight="1">
      <c r="B7" s="340" t="s">
        <v>144</v>
      </c>
      <c r="C7" s="341"/>
      <c r="D7" s="341"/>
      <c r="E7" s="341"/>
      <c r="F7" s="341"/>
      <c r="G7" s="341"/>
      <c r="H7" s="341"/>
      <c r="I7" s="341"/>
    </row>
    <row r="8" spans="2:9" ht="24.75" customHeight="1">
      <c r="B8" s="213"/>
      <c r="C8" s="213"/>
      <c r="D8" s="213"/>
      <c r="E8" s="213"/>
      <c r="F8" s="213"/>
      <c r="G8" s="213"/>
      <c r="H8" s="213"/>
      <c r="I8" s="213"/>
    </row>
  </sheetData>
  <sheetProtection/>
  <mergeCells count="2">
    <mergeCell ref="B6:I6"/>
    <mergeCell ref="B7:I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5" r:id="rId4"/>
  <legacyDrawing r:id="rId3"/>
  <oleObjects>
    <oleObject progId="Word.Document.8" shapeId="930277" r:id="rId1"/>
    <oleObject progId="Word.Document.8" shapeId="945472" r:id="rId2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1"/>
  <sheetViews>
    <sheetView view="pageBreakPreview" zoomScale="60" zoomScalePageLayoutView="0" workbookViewId="0" topLeftCell="A1">
      <selection activeCell="E16" sqref="E16"/>
    </sheetView>
  </sheetViews>
  <sheetFormatPr defaultColWidth="9.140625" defaultRowHeight="12.75"/>
  <cols>
    <col min="1" max="1" width="4.421875" style="30" customWidth="1"/>
    <col min="2" max="2" width="42.7109375" style="30" customWidth="1"/>
    <col min="3" max="3" width="9.140625" style="30" customWidth="1"/>
    <col min="4" max="4" width="10.421875" style="30" customWidth="1"/>
    <col min="5" max="6" width="9.7109375" style="26" customWidth="1"/>
    <col min="7" max="7" width="11.140625" style="30" customWidth="1"/>
    <col min="8" max="8" width="9.28125" style="30" customWidth="1"/>
    <col min="9" max="9" width="10.28125" style="30" customWidth="1"/>
    <col min="10" max="10" width="12.28125" style="47" hidden="1" customWidth="1"/>
    <col min="11" max="16384" width="9.140625" style="30" customWidth="1"/>
  </cols>
  <sheetData>
    <row r="1" spans="1:10" s="42" customFormat="1" ht="18" customHeight="1">
      <c r="A1" s="6" t="s">
        <v>134</v>
      </c>
      <c r="B1" s="46"/>
      <c r="C1" s="55"/>
      <c r="D1" s="57"/>
      <c r="E1" s="55"/>
      <c r="F1" s="55"/>
      <c r="G1" s="57"/>
      <c r="H1" s="57"/>
      <c r="I1" s="79" t="s">
        <v>135</v>
      </c>
      <c r="J1" s="31"/>
    </row>
    <row r="2" spans="1:10" s="42" customFormat="1" ht="31.5">
      <c r="A2" s="61" t="s">
        <v>53</v>
      </c>
      <c r="B2" s="61" t="s">
        <v>69</v>
      </c>
      <c r="C2" s="61" t="s">
        <v>54</v>
      </c>
      <c r="D2" s="61" t="s">
        <v>55</v>
      </c>
      <c r="E2" s="151" t="s">
        <v>105</v>
      </c>
      <c r="F2" s="152" t="s">
        <v>43</v>
      </c>
      <c r="G2" s="61" t="s">
        <v>106</v>
      </c>
      <c r="H2" s="61" t="s">
        <v>56</v>
      </c>
      <c r="I2" s="61" t="s">
        <v>57</v>
      </c>
      <c r="J2" s="62" t="s">
        <v>143</v>
      </c>
    </row>
    <row r="3" spans="1:10" ht="94.5">
      <c r="A3" s="70">
        <v>1</v>
      </c>
      <c r="B3" s="202" t="s">
        <v>156</v>
      </c>
      <c r="C3" s="7" t="s">
        <v>58</v>
      </c>
      <c r="D3" s="71">
        <v>16</v>
      </c>
      <c r="E3" s="103"/>
      <c r="F3" s="162"/>
      <c r="G3" s="103"/>
      <c r="H3" s="72"/>
      <c r="I3" s="103"/>
      <c r="J3" s="74">
        <v>12</v>
      </c>
    </row>
    <row r="4" spans="1:10" ht="84">
      <c r="A4" s="195">
        <v>2</v>
      </c>
      <c r="B4" s="203" t="s">
        <v>157</v>
      </c>
      <c r="C4" s="170" t="s">
        <v>58</v>
      </c>
      <c r="D4" s="35">
        <v>14</v>
      </c>
      <c r="E4" s="153"/>
      <c r="F4" s="162"/>
      <c r="G4" s="103"/>
      <c r="H4" s="72"/>
      <c r="I4" s="103"/>
      <c r="J4" s="74">
        <v>20</v>
      </c>
    </row>
    <row r="5" spans="1:10" ht="10.5">
      <c r="A5" s="12"/>
      <c r="B5" s="238"/>
      <c r="C5" s="12"/>
      <c r="D5" s="12"/>
      <c r="E5" s="164"/>
      <c r="F5" s="56" t="s">
        <v>98</v>
      </c>
      <c r="G5" s="75">
        <f>SUM(G3:G4)</f>
        <v>0</v>
      </c>
      <c r="H5" s="10" t="s">
        <v>97</v>
      </c>
      <c r="I5" s="75">
        <f>SUM(I3:I4)</f>
        <v>0</v>
      </c>
      <c r="J5" s="29"/>
    </row>
    <row r="6" spans="2:9" ht="10.5">
      <c r="B6" s="334"/>
      <c r="C6" s="334"/>
      <c r="D6" s="334"/>
      <c r="E6" s="335"/>
      <c r="F6" s="335"/>
      <c r="G6" s="335"/>
      <c r="H6" s="334"/>
      <c r="I6" s="335"/>
    </row>
    <row r="7" spans="2:9" ht="10.5">
      <c r="B7" s="337" t="s">
        <v>200</v>
      </c>
      <c r="C7" s="337"/>
      <c r="D7" s="337"/>
      <c r="E7" s="337"/>
      <c r="F7" s="337"/>
      <c r="G7" s="337"/>
      <c r="H7" s="337"/>
      <c r="I7" s="337"/>
    </row>
    <row r="8" spans="2:9" ht="10.5">
      <c r="B8" s="337" t="s">
        <v>142</v>
      </c>
      <c r="C8" s="337"/>
      <c r="D8" s="337"/>
      <c r="E8" s="337"/>
      <c r="F8" s="337"/>
      <c r="G8" s="337"/>
      <c r="H8" s="337"/>
      <c r="I8" s="337"/>
    </row>
    <row r="9" spans="2:9" ht="10.5">
      <c r="B9" s="340" t="s">
        <v>144</v>
      </c>
      <c r="C9" s="341"/>
      <c r="D9" s="341"/>
      <c r="E9" s="341"/>
      <c r="F9" s="341"/>
      <c r="G9" s="341"/>
      <c r="H9" s="341"/>
      <c r="I9" s="341"/>
    </row>
    <row r="10" spans="2:9" ht="10.5">
      <c r="B10" s="339" t="s">
        <v>131</v>
      </c>
      <c r="C10" s="339"/>
      <c r="D10" s="339"/>
      <c r="E10" s="339"/>
      <c r="F10" s="339"/>
      <c r="G10" s="339"/>
      <c r="H10" s="339"/>
      <c r="I10" s="339"/>
    </row>
    <row r="11" spans="2:9" ht="10.5">
      <c r="B11" s="339" t="s">
        <v>132</v>
      </c>
      <c r="C11" s="339"/>
      <c r="D11" s="339"/>
      <c r="E11" s="339"/>
      <c r="F11" s="339"/>
      <c r="G11" s="339"/>
      <c r="H11" s="339"/>
      <c r="I11" s="339"/>
    </row>
  </sheetData>
  <sheetProtection/>
  <mergeCells count="6">
    <mergeCell ref="B9:I9"/>
    <mergeCell ref="B10:I10"/>
    <mergeCell ref="B11:I11"/>
    <mergeCell ref="B6:I6"/>
    <mergeCell ref="B7:I7"/>
    <mergeCell ref="B8:I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6"/>
  <sheetViews>
    <sheetView view="pageBreakPreview" zoomScale="60" zoomScalePageLayoutView="0" workbookViewId="0" topLeftCell="A1">
      <selection activeCell="B1" sqref="B1:I4"/>
    </sheetView>
  </sheetViews>
  <sheetFormatPr defaultColWidth="9.140625" defaultRowHeight="24.75" customHeight="1"/>
  <cols>
    <col min="1" max="1" width="5.7109375" style="30" customWidth="1"/>
    <col min="2" max="2" width="30.140625" style="30" customWidth="1"/>
    <col min="3" max="3" width="7.7109375" style="30" customWidth="1"/>
    <col min="4" max="4" width="11.7109375" style="30" customWidth="1"/>
    <col min="5" max="6" width="9.7109375" style="26" customWidth="1"/>
    <col min="7" max="7" width="12.7109375" style="30" customWidth="1"/>
    <col min="8" max="8" width="9.28125" style="30" customWidth="1"/>
    <col min="9" max="9" width="12.7109375" style="30" customWidth="1"/>
    <col min="10" max="10" width="12.28125" style="47" hidden="1" customWidth="1"/>
    <col min="11" max="16384" width="9.140625" style="30" customWidth="1"/>
  </cols>
  <sheetData>
    <row r="1" spans="1:10" s="42" customFormat="1" ht="24.75" customHeight="1">
      <c r="A1" s="1" t="s">
        <v>136</v>
      </c>
      <c r="B1" s="44"/>
      <c r="C1" s="55"/>
      <c r="D1" s="57"/>
      <c r="E1" s="55"/>
      <c r="F1" s="55"/>
      <c r="G1" s="57"/>
      <c r="H1" s="57"/>
      <c r="I1" s="79" t="s">
        <v>137</v>
      </c>
      <c r="J1" s="31"/>
    </row>
    <row r="2" spans="1:10" s="42" customFormat="1" ht="57" customHeight="1">
      <c r="A2" s="61" t="s">
        <v>53</v>
      </c>
      <c r="B2" s="61" t="s">
        <v>69</v>
      </c>
      <c r="C2" s="61" t="s">
        <v>54</v>
      </c>
      <c r="D2" s="61" t="s">
        <v>55</v>
      </c>
      <c r="E2" s="151" t="s">
        <v>105</v>
      </c>
      <c r="F2" s="152" t="s">
        <v>43</v>
      </c>
      <c r="G2" s="61" t="s">
        <v>106</v>
      </c>
      <c r="H2" s="61" t="s">
        <v>56</v>
      </c>
      <c r="I2" s="61" t="s">
        <v>57</v>
      </c>
      <c r="J2" s="311" t="s">
        <v>143</v>
      </c>
    </row>
    <row r="3" spans="1:10" ht="30" customHeight="1">
      <c r="A3" s="70">
        <v>1</v>
      </c>
      <c r="B3" s="190" t="s">
        <v>152</v>
      </c>
      <c r="C3" s="64" t="s">
        <v>138</v>
      </c>
      <c r="D3" s="71">
        <v>50</v>
      </c>
      <c r="E3" s="103"/>
      <c r="F3" s="103"/>
      <c r="G3" s="105"/>
      <c r="H3" s="11"/>
      <c r="I3" s="105"/>
      <c r="J3" s="312">
        <v>10</v>
      </c>
    </row>
    <row r="4" spans="1:9" ht="24.75" customHeight="1">
      <c r="A4" s="9"/>
      <c r="B4" s="313"/>
      <c r="C4" s="313"/>
      <c r="D4" s="313"/>
      <c r="E4" s="314"/>
      <c r="F4" s="314" t="s">
        <v>98</v>
      </c>
      <c r="G4" s="16">
        <f>SUM(G3)</f>
        <v>0</v>
      </c>
      <c r="H4" s="10" t="s">
        <v>97</v>
      </c>
      <c r="I4" s="16">
        <f>SUM(I3)</f>
        <v>0</v>
      </c>
    </row>
    <row r="5" spans="2:10" ht="24.75" customHeight="1">
      <c r="B5" s="337"/>
      <c r="C5" s="337"/>
      <c r="D5" s="337"/>
      <c r="E5" s="337"/>
      <c r="F5" s="337"/>
      <c r="G5" s="337"/>
      <c r="H5" s="337"/>
      <c r="I5" s="337"/>
      <c r="J5" s="337"/>
    </row>
    <row r="6" spans="1:9" ht="24.75" customHeight="1">
      <c r="A6" s="191"/>
      <c r="B6" s="26"/>
      <c r="E6" s="165"/>
      <c r="F6" s="165"/>
      <c r="G6" s="91"/>
      <c r="I6" s="91"/>
    </row>
  </sheetData>
  <sheetProtection/>
  <mergeCells count="1">
    <mergeCell ref="B5:J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9"/>
  <sheetViews>
    <sheetView tabSelected="1" view="pageBreakPreview" zoomScale="60" zoomScalePageLayoutView="0" workbookViewId="0" topLeftCell="A1">
      <selection activeCell="U8" sqref="U7:U8"/>
    </sheetView>
  </sheetViews>
  <sheetFormatPr defaultColWidth="9.140625" defaultRowHeight="24.75" customHeight="1"/>
  <cols>
    <col min="1" max="1" width="4.00390625" style="30" customWidth="1"/>
    <col min="2" max="2" width="30.140625" style="30" customWidth="1"/>
    <col min="3" max="3" width="7.7109375" style="30" customWidth="1"/>
    <col min="4" max="4" width="11.7109375" style="30" customWidth="1"/>
    <col min="5" max="6" width="9.7109375" style="26" customWidth="1"/>
    <col min="7" max="7" width="10.421875" style="30" customWidth="1"/>
    <col min="8" max="8" width="9.28125" style="30" customWidth="1"/>
    <col min="9" max="9" width="9.7109375" style="30" customWidth="1"/>
    <col min="10" max="10" width="12.28125" style="47" hidden="1" customWidth="1"/>
    <col min="11" max="16384" width="9.140625" style="30" customWidth="1"/>
  </cols>
  <sheetData>
    <row r="1" spans="1:10" s="42" customFormat="1" ht="24.75" customHeight="1">
      <c r="A1" s="6" t="s">
        <v>167</v>
      </c>
      <c r="B1" s="46"/>
      <c r="C1" s="55"/>
      <c r="D1" s="57"/>
      <c r="E1" s="55"/>
      <c r="F1" s="55"/>
      <c r="G1" s="57"/>
      <c r="H1" s="57"/>
      <c r="I1" s="79" t="s">
        <v>168</v>
      </c>
      <c r="J1" s="31"/>
    </row>
    <row r="2" spans="1:10" s="42" customFormat="1" ht="57" customHeight="1">
      <c r="A2" s="61" t="s">
        <v>53</v>
      </c>
      <c r="B2" s="61" t="s">
        <v>69</v>
      </c>
      <c r="C2" s="61" t="s">
        <v>54</v>
      </c>
      <c r="D2" s="61" t="s">
        <v>55</v>
      </c>
      <c r="E2" s="151" t="s">
        <v>105</v>
      </c>
      <c r="F2" s="152" t="s">
        <v>43</v>
      </c>
      <c r="G2" s="61" t="s">
        <v>106</v>
      </c>
      <c r="H2" s="61" t="s">
        <v>56</v>
      </c>
      <c r="I2" s="61" t="s">
        <v>57</v>
      </c>
      <c r="J2" s="62" t="s">
        <v>143</v>
      </c>
    </row>
    <row r="3" spans="1:10" ht="129.75" customHeight="1">
      <c r="A3" s="70">
        <v>1</v>
      </c>
      <c r="B3" s="190" t="s">
        <v>169</v>
      </c>
      <c r="C3" s="64" t="s">
        <v>138</v>
      </c>
      <c r="D3" s="71">
        <v>40</v>
      </c>
      <c r="E3" s="103"/>
      <c r="F3" s="162"/>
      <c r="G3" s="105"/>
      <c r="H3" s="11"/>
      <c r="I3" s="105"/>
      <c r="J3" s="86">
        <v>0</v>
      </c>
    </row>
    <row r="4" spans="2:9" ht="24.75" customHeight="1">
      <c r="B4" s="188"/>
      <c r="C4" s="188"/>
      <c r="D4" s="188"/>
      <c r="E4" s="189"/>
      <c r="F4" s="189" t="s">
        <v>98</v>
      </c>
      <c r="G4" s="60">
        <f>SUM(G3)</f>
        <v>0</v>
      </c>
      <c r="H4" s="12" t="s">
        <v>97</v>
      </c>
      <c r="I4" s="60">
        <f>SUM(I3)</f>
        <v>0</v>
      </c>
    </row>
    <row r="6" spans="2:9" ht="24.75" customHeight="1">
      <c r="B6" s="343" t="s">
        <v>200</v>
      </c>
      <c r="C6" s="343"/>
      <c r="D6" s="343"/>
      <c r="E6" s="343"/>
      <c r="F6" s="343"/>
      <c r="G6" s="343"/>
      <c r="H6" s="343"/>
      <c r="I6" s="343"/>
    </row>
    <row r="7" spans="2:9" ht="24.75" customHeight="1">
      <c r="B7" s="340" t="s">
        <v>144</v>
      </c>
      <c r="C7" s="341"/>
      <c r="D7" s="341"/>
      <c r="E7" s="341"/>
      <c r="F7" s="341"/>
      <c r="G7" s="341"/>
      <c r="H7" s="341"/>
      <c r="I7" s="341"/>
    </row>
    <row r="8" spans="2:9" ht="24.75" customHeight="1">
      <c r="B8" s="339" t="s">
        <v>131</v>
      </c>
      <c r="C8" s="339"/>
      <c r="D8" s="339"/>
      <c r="E8" s="339"/>
      <c r="F8" s="339"/>
      <c r="G8" s="339"/>
      <c r="H8" s="339"/>
      <c r="I8" s="339"/>
    </row>
    <row r="9" spans="2:9" ht="50.25" customHeight="1">
      <c r="B9" s="339" t="s">
        <v>132</v>
      </c>
      <c r="C9" s="339"/>
      <c r="D9" s="339"/>
      <c r="E9" s="339"/>
      <c r="F9" s="339"/>
      <c r="G9" s="339"/>
      <c r="H9" s="339"/>
      <c r="I9" s="339"/>
    </row>
  </sheetData>
  <sheetProtection/>
  <mergeCells count="4">
    <mergeCell ref="B6:I6"/>
    <mergeCell ref="B7:I7"/>
    <mergeCell ref="B8:I8"/>
    <mergeCell ref="B9:I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0"/>
  <sheetViews>
    <sheetView view="pageBreakPreview" zoomScale="60" zoomScalePageLayoutView="0" workbookViewId="0" topLeftCell="A1">
      <selection activeCell="A1" sqref="A1:I10"/>
    </sheetView>
  </sheetViews>
  <sheetFormatPr defaultColWidth="9.140625" defaultRowHeight="12.75"/>
  <cols>
    <col min="1" max="1" width="5.7109375" style="30" customWidth="1"/>
    <col min="2" max="2" width="37.8515625" style="30" customWidth="1"/>
    <col min="3" max="3" width="7.7109375" style="30" customWidth="1"/>
    <col min="4" max="4" width="11.7109375" style="30" customWidth="1"/>
    <col min="5" max="6" width="9.7109375" style="26" customWidth="1"/>
    <col min="7" max="7" width="10.421875" style="30" customWidth="1"/>
    <col min="8" max="8" width="9.28125" style="30" customWidth="1"/>
    <col min="9" max="9" width="9.7109375" style="30" customWidth="1"/>
    <col min="10" max="10" width="12.28125" style="47" hidden="1" customWidth="1"/>
    <col min="11" max="16384" width="9.140625" style="30" customWidth="1"/>
  </cols>
  <sheetData>
    <row r="1" spans="1:10" s="42" customFormat="1" ht="24" customHeight="1">
      <c r="A1" s="6" t="s">
        <v>196</v>
      </c>
      <c r="B1" s="46"/>
      <c r="C1" s="55"/>
      <c r="D1" s="57"/>
      <c r="E1" s="55"/>
      <c r="F1" s="55"/>
      <c r="G1" s="57"/>
      <c r="H1" s="57"/>
      <c r="I1" s="79" t="s">
        <v>197</v>
      </c>
      <c r="J1" s="31"/>
    </row>
    <row r="2" spans="1:10" s="42" customFormat="1" ht="31.5">
      <c r="A2" s="61" t="s">
        <v>53</v>
      </c>
      <c r="B2" s="61" t="s">
        <v>69</v>
      </c>
      <c r="C2" s="61" t="s">
        <v>54</v>
      </c>
      <c r="D2" s="61" t="s">
        <v>55</v>
      </c>
      <c r="E2" s="151" t="s">
        <v>105</v>
      </c>
      <c r="F2" s="152" t="s">
        <v>43</v>
      </c>
      <c r="G2" s="61" t="s">
        <v>106</v>
      </c>
      <c r="H2" s="61" t="s">
        <v>56</v>
      </c>
      <c r="I2" s="61" t="s">
        <v>57</v>
      </c>
      <c r="J2" s="62" t="s">
        <v>143</v>
      </c>
    </row>
    <row r="3" spans="1:10" s="42" customFormat="1" ht="52.5">
      <c r="A3" s="70">
        <v>1</v>
      </c>
      <c r="B3" s="190" t="s">
        <v>199</v>
      </c>
      <c r="C3" s="64" t="s">
        <v>61</v>
      </c>
      <c r="D3" s="71">
        <v>500</v>
      </c>
      <c r="E3" s="103"/>
      <c r="F3" s="162"/>
      <c r="G3" s="105"/>
      <c r="H3" s="11"/>
      <c r="I3" s="105"/>
      <c r="J3" s="86">
        <v>0</v>
      </c>
    </row>
    <row r="4" spans="1:10" ht="42">
      <c r="A4" s="70">
        <v>2</v>
      </c>
      <c r="B4" s="190" t="s">
        <v>198</v>
      </c>
      <c r="C4" s="64" t="s">
        <v>61</v>
      </c>
      <c r="D4" s="71">
        <v>500</v>
      </c>
      <c r="E4" s="103"/>
      <c r="F4" s="162"/>
      <c r="G4" s="105"/>
      <c r="H4" s="11"/>
      <c r="I4" s="105"/>
      <c r="J4" s="86">
        <v>0</v>
      </c>
    </row>
    <row r="5" spans="2:9" ht="10.5">
      <c r="B5" s="188"/>
      <c r="C5" s="188"/>
      <c r="D5" s="188"/>
      <c r="E5" s="189"/>
      <c r="F5" s="189" t="s">
        <v>98</v>
      </c>
      <c r="G5" s="75">
        <f>SUM(G3:G4)</f>
        <v>0</v>
      </c>
      <c r="H5" s="10" t="s">
        <v>97</v>
      </c>
      <c r="I5" s="75">
        <f>SUM(I3:I4)</f>
        <v>0</v>
      </c>
    </row>
    <row r="7" spans="2:9" ht="10.5">
      <c r="B7" s="343" t="s">
        <v>200</v>
      </c>
      <c r="C7" s="343"/>
      <c r="D7" s="343"/>
      <c r="E7" s="343"/>
      <c r="F7" s="343"/>
      <c r="G7" s="343"/>
      <c r="H7" s="343"/>
      <c r="I7" s="343"/>
    </row>
    <row r="8" spans="2:9" ht="10.5">
      <c r="B8" s="340" t="s">
        <v>144</v>
      </c>
      <c r="C8" s="341"/>
      <c r="D8" s="341"/>
      <c r="E8" s="341"/>
      <c r="F8" s="341"/>
      <c r="G8" s="341"/>
      <c r="H8" s="341"/>
      <c r="I8" s="341"/>
    </row>
    <row r="9" spans="2:9" ht="10.5">
      <c r="B9" s="339" t="s">
        <v>131</v>
      </c>
      <c r="C9" s="339"/>
      <c r="D9" s="339"/>
      <c r="E9" s="339"/>
      <c r="F9" s="339"/>
      <c r="G9" s="339"/>
      <c r="H9" s="339"/>
      <c r="I9" s="339"/>
    </row>
    <row r="10" spans="2:9" ht="10.5">
      <c r="B10" s="339" t="s">
        <v>132</v>
      </c>
      <c r="C10" s="339"/>
      <c r="D10" s="339"/>
      <c r="E10" s="339"/>
      <c r="F10" s="339"/>
      <c r="G10" s="339"/>
      <c r="H10" s="339"/>
      <c r="I10" s="339"/>
    </row>
  </sheetData>
  <sheetProtection/>
  <mergeCells count="4">
    <mergeCell ref="B7:I7"/>
    <mergeCell ref="B8:I8"/>
    <mergeCell ref="B9:I9"/>
    <mergeCell ref="B10:I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11"/>
  <sheetViews>
    <sheetView view="pageBreakPreview" zoomScale="60" zoomScalePageLayoutView="0" workbookViewId="0" topLeftCell="A1">
      <selection activeCell="P21" sqref="P21"/>
    </sheetView>
  </sheetViews>
  <sheetFormatPr defaultColWidth="9.140625" defaultRowHeight="12.75"/>
  <cols>
    <col min="1" max="1" width="5.7109375" style="288" customWidth="1"/>
    <col min="2" max="2" width="55.28125" style="288" customWidth="1"/>
    <col min="3" max="3" width="4.57421875" style="288" bestFit="1" customWidth="1"/>
    <col min="4" max="4" width="11.57421875" style="288" bestFit="1" customWidth="1"/>
    <col min="5" max="5" width="9.7109375" style="276" customWidth="1"/>
    <col min="6" max="6" width="8.140625" style="276" customWidth="1"/>
    <col min="7" max="7" width="9.421875" style="288" bestFit="1" customWidth="1"/>
    <col min="8" max="8" width="9.7109375" style="288" customWidth="1"/>
    <col min="9" max="9" width="9.28125" style="288" customWidth="1"/>
    <col min="10" max="10" width="12.7109375" style="288" customWidth="1"/>
    <col min="11" max="11" width="12.00390625" style="289" hidden="1" customWidth="1"/>
    <col min="12" max="16384" width="9.140625" style="288" customWidth="1"/>
  </cols>
  <sheetData>
    <row r="1" spans="1:10" s="259" customFormat="1" ht="11.25">
      <c r="A1" s="252" t="s">
        <v>83</v>
      </c>
      <c r="B1" s="253"/>
      <c r="C1" s="254"/>
      <c r="D1" s="255"/>
      <c r="E1" s="256"/>
      <c r="F1" s="255"/>
      <c r="G1" s="255"/>
      <c r="H1" s="255"/>
      <c r="I1" s="255"/>
      <c r="J1" s="257" t="s">
        <v>119</v>
      </c>
    </row>
    <row r="2" spans="1:11" ht="33.75">
      <c r="A2" s="260" t="s">
        <v>53</v>
      </c>
      <c r="B2" s="260" t="s">
        <v>69</v>
      </c>
      <c r="C2" s="260" t="s">
        <v>54</v>
      </c>
      <c r="D2" s="260" t="s">
        <v>55</v>
      </c>
      <c r="E2" s="261" t="s">
        <v>105</v>
      </c>
      <c r="F2" s="262" t="s">
        <v>43</v>
      </c>
      <c r="G2" s="260" t="s">
        <v>106</v>
      </c>
      <c r="H2" s="260" t="s">
        <v>115</v>
      </c>
      <c r="I2" s="260" t="s">
        <v>56</v>
      </c>
      <c r="J2" s="260" t="s">
        <v>57</v>
      </c>
      <c r="K2" s="263" t="s">
        <v>143</v>
      </c>
    </row>
    <row r="3" spans="1:11" ht="57" customHeight="1">
      <c r="A3" s="264">
        <v>1</v>
      </c>
      <c r="B3" s="308" t="s">
        <v>223</v>
      </c>
      <c r="C3" s="296" t="s">
        <v>58</v>
      </c>
      <c r="D3" s="297">
        <v>850</v>
      </c>
      <c r="E3" s="299"/>
      <c r="F3" s="309"/>
      <c r="G3" s="269"/>
      <c r="H3" s="269"/>
      <c r="I3" s="270"/>
      <c r="J3" s="269"/>
      <c r="K3" s="271">
        <v>858</v>
      </c>
    </row>
    <row r="4" spans="1:11" ht="60.75" customHeight="1">
      <c r="A4" s="273">
        <v>2</v>
      </c>
      <c r="B4" s="308" t="s">
        <v>224</v>
      </c>
      <c r="C4" s="296" t="s">
        <v>58</v>
      </c>
      <c r="D4" s="297">
        <v>70</v>
      </c>
      <c r="E4" s="299"/>
      <c r="F4" s="309"/>
      <c r="G4" s="269"/>
      <c r="H4" s="269"/>
      <c r="I4" s="270"/>
      <c r="J4" s="269"/>
      <c r="K4" s="310">
        <v>62</v>
      </c>
    </row>
    <row r="5" spans="1:11" ht="17.25" customHeight="1">
      <c r="A5" s="272"/>
      <c r="B5" s="287"/>
      <c r="C5" s="272"/>
      <c r="D5" s="302"/>
      <c r="F5" s="277" t="s">
        <v>98</v>
      </c>
      <c r="G5" s="278">
        <f>SUM(G3:G4)</f>
        <v>0</v>
      </c>
      <c r="H5" s="278"/>
      <c r="I5" s="279" t="s">
        <v>97</v>
      </c>
      <c r="J5" s="278">
        <f>SUM(J3:J4)</f>
        <v>0</v>
      </c>
      <c r="K5" s="280" t="s">
        <v>97</v>
      </c>
    </row>
    <row r="6" spans="1:11" ht="11.25">
      <c r="A6" s="272"/>
      <c r="B6" s="287"/>
      <c r="C6" s="272"/>
      <c r="D6" s="275"/>
      <c r="F6" s="277"/>
      <c r="G6" s="304"/>
      <c r="H6" s="304"/>
      <c r="I6" s="305"/>
      <c r="J6" s="304"/>
      <c r="K6" s="306"/>
    </row>
    <row r="8" spans="2:10" ht="24.75" customHeight="1">
      <c r="B8" s="315" t="s">
        <v>200</v>
      </c>
      <c r="C8" s="315"/>
      <c r="D8" s="315"/>
      <c r="E8" s="315"/>
      <c r="F8" s="315"/>
      <c r="G8" s="315"/>
      <c r="H8" s="315"/>
      <c r="I8" s="315"/>
      <c r="J8" s="315"/>
    </row>
    <row r="9" spans="2:11" ht="22.5" customHeight="1">
      <c r="B9" s="316" t="s">
        <v>145</v>
      </c>
      <c r="C9" s="317"/>
      <c r="D9" s="317"/>
      <c r="E9" s="317"/>
      <c r="F9" s="317"/>
      <c r="G9" s="317"/>
      <c r="H9" s="317"/>
      <c r="I9" s="317"/>
      <c r="K9" s="289" t="e">
        <f>#REF!*F4</f>
        <v>#REF!</v>
      </c>
    </row>
    <row r="10" spans="2:9" ht="27.75" customHeight="1">
      <c r="B10" s="318" t="s">
        <v>131</v>
      </c>
      <c r="C10" s="318"/>
      <c r="D10" s="318"/>
      <c r="E10" s="318"/>
      <c r="F10" s="318"/>
      <c r="G10" s="318"/>
      <c r="H10" s="318"/>
      <c r="I10" s="318"/>
    </row>
    <row r="11" spans="2:9" ht="35.25" customHeight="1">
      <c r="B11" s="318" t="s">
        <v>132</v>
      </c>
      <c r="C11" s="318"/>
      <c r="D11" s="318"/>
      <c r="E11" s="318"/>
      <c r="F11" s="318"/>
      <c r="G11" s="318"/>
      <c r="H11" s="318"/>
      <c r="I11" s="318"/>
    </row>
  </sheetData>
  <sheetProtection/>
  <mergeCells count="4">
    <mergeCell ref="B11:I11"/>
    <mergeCell ref="B8:J8"/>
    <mergeCell ref="B9:I9"/>
    <mergeCell ref="B10:I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52"/>
  <sheetViews>
    <sheetView view="pageBreakPreview" zoomScale="60" zoomScaleNormal="78" zoomScalePageLayoutView="0" workbookViewId="0" topLeftCell="A19">
      <selection activeCell="A1" sqref="A1:L37"/>
    </sheetView>
  </sheetViews>
  <sheetFormatPr defaultColWidth="9.140625" defaultRowHeight="12.75"/>
  <cols>
    <col min="1" max="1" width="6.57421875" style="207" customWidth="1"/>
    <col min="2" max="2" width="62.8515625" style="207" customWidth="1"/>
    <col min="3" max="4" width="9.140625" style="207" customWidth="1"/>
    <col min="5" max="6" width="9.140625" style="219" customWidth="1"/>
    <col min="7" max="7" width="13.7109375" style="207" customWidth="1"/>
    <col min="8" max="8" width="10.421875" style="207" customWidth="1"/>
    <col min="9" max="9" width="7.7109375" style="207" bestFit="1" customWidth="1"/>
    <col min="10" max="10" width="11.140625" style="207" customWidth="1"/>
    <col min="11" max="11" width="7.28125" style="207" customWidth="1"/>
    <col min="12" max="12" width="7.57421875" style="207" customWidth="1"/>
    <col min="13" max="13" width="12.140625" style="219" hidden="1" customWidth="1"/>
    <col min="14" max="16384" width="9.140625" style="207" customWidth="1"/>
  </cols>
  <sheetData>
    <row r="1" spans="1:13" ht="22.5" customHeight="1">
      <c r="A1" s="229" t="s">
        <v>84</v>
      </c>
      <c r="B1" s="217"/>
      <c r="C1" s="217"/>
      <c r="D1" s="217"/>
      <c r="E1" s="150"/>
      <c r="F1" s="150"/>
      <c r="G1" s="217"/>
      <c r="H1" s="217"/>
      <c r="I1" s="217"/>
      <c r="J1" s="217"/>
      <c r="K1" s="217"/>
      <c r="L1" s="230" t="s">
        <v>158</v>
      </c>
      <c r="M1" s="158"/>
    </row>
    <row r="2" spans="1:13" ht="54" customHeight="1">
      <c r="A2" s="67" t="s">
        <v>62</v>
      </c>
      <c r="B2" s="67" t="s">
        <v>69</v>
      </c>
      <c r="C2" s="67" t="s">
        <v>54</v>
      </c>
      <c r="D2" s="73" t="s">
        <v>55</v>
      </c>
      <c r="E2" s="73" t="s">
        <v>17</v>
      </c>
      <c r="F2" s="73" t="s">
        <v>18</v>
      </c>
      <c r="G2" s="93" t="s">
        <v>19</v>
      </c>
      <c r="H2" s="93" t="s">
        <v>115</v>
      </c>
      <c r="I2" s="93" t="s">
        <v>120</v>
      </c>
      <c r="J2" s="93" t="s">
        <v>20</v>
      </c>
      <c r="K2" s="93" t="s">
        <v>116</v>
      </c>
      <c r="L2" s="93" t="s">
        <v>117</v>
      </c>
      <c r="M2" s="62" t="s">
        <v>143</v>
      </c>
    </row>
    <row r="3" spans="1:13" ht="150" customHeight="1">
      <c r="A3" s="115">
        <v>1</v>
      </c>
      <c r="B3" s="245" t="s">
        <v>179</v>
      </c>
      <c r="C3" s="114" t="s">
        <v>61</v>
      </c>
      <c r="D3" s="220">
        <v>220</v>
      </c>
      <c r="E3" s="221"/>
      <c r="F3" s="226"/>
      <c r="G3" s="222"/>
      <c r="H3" s="222"/>
      <c r="I3" s="223"/>
      <c r="J3" s="224"/>
      <c r="K3" s="224"/>
      <c r="L3" s="224"/>
      <c r="M3" s="231">
        <v>244</v>
      </c>
    </row>
    <row r="4" spans="1:13" ht="193.5" customHeight="1">
      <c r="A4" s="115">
        <v>2</v>
      </c>
      <c r="B4" s="245" t="s">
        <v>178</v>
      </c>
      <c r="C4" s="114" t="s">
        <v>61</v>
      </c>
      <c r="D4" s="228">
        <v>280</v>
      </c>
      <c r="E4" s="221"/>
      <c r="F4" s="226"/>
      <c r="G4" s="222"/>
      <c r="H4" s="222"/>
      <c r="I4" s="223"/>
      <c r="J4" s="224"/>
      <c r="K4" s="224"/>
      <c r="L4" s="224"/>
      <c r="M4" s="225">
        <v>330</v>
      </c>
    </row>
    <row r="5" spans="1:13" ht="127.5" customHeight="1">
      <c r="A5" s="115">
        <v>3</v>
      </c>
      <c r="B5" s="250" t="s">
        <v>180</v>
      </c>
      <c r="C5" s="114" t="s">
        <v>61</v>
      </c>
      <c r="D5" s="220">
        <v>260</v>
      </c>
      <c r="E5" s="221"/>
      <c r="F5" s="226"/>
      <c r="G5" s="222"/>
      <c r="H5" s="222"/>
      <c r="I5" s="223"/>
      <c r="J5" s="224"/>
      <c r="K5" s="224"/>
      <c r="L5" s="224"/>
      <c r="M5" s="225">
        <v>282</v>
      </c>
    </row>
    <row r="6" spans="1:13" ht="79.5" customHeight="1">
      <c r="A6" s="115">
        <v>4</v>
      </c>
      <c r="B6" s="76" t="s">
        <v>181</v>
      </c>
      <c r="C6" s="117" t="s">
        <v>61</v>
      </c>
      <c r="D6" s="220">
        <v>200</v>
      </c>
      <c r="E6" s="221"/>
      <c r="F6" s="226"/>
      <c r="G6" s="222"/>
      <c r="H6" s="222"/>
      <c r="I6" s="223"/>
      <c r="J6" s="224"/>
      <c r="K6" s="224"/>
      <c r="L6" s="224"/>
      <c r="M6" s="225">
        <v>124</v>
      </c>
    </row>
    <row r="7" spans="1:13" ht="82.5" customHeight="1">
      <c r="A7" s="115">
        <v>5</v>
      </c>
      <c r="B7" s="76" t="s">
        <v>171</v>
      </c>
      <c r="C7" s="117" t="s">
        <v>61</v>
      </c>
      <c r="D7" s="220">
        <v>530</v>
      </c>
      <c r="E7" s="221"/>
      <c r="F7" s="226"/>
      <c r="G7" s="222"/>
      <c r="H7" s="222"/>
      <c r="I7" s="223"/>
      <c r="J7" s="224"/>
      <c r="K7" s="224"/>
      <c r="L7" s="224"/>
      <c r="M7" s="225">
        <v>368</v>
      </c>
    </row>
    <row r="8" spans="1:13" ht="66" customHeight="1">
      <c r="A8" s="115">
        <v>6</v>
      </c>
      <c r="B8" s="76" t="s">
        <v>183</v>
      </c>
      <c r="C8" s="117" t="s">
        <v>61</v>
      </c>
      <c r="D8" s="220">
        <v>36</v>
      </c>
      <c r="E8" s="221"/>
      <c r="F8" s="226"/>
      <c r="G8" s="222"/>
      <c r="H8" s="224"/>
      <c r="I8" s="223"/>
      <c r="J8" s="224"/>
      <c r="K8" s="224"/>
      <c r="L8" s="224"/>
      <c r="M8" s="225"/>
    </row>
    <row r="9" spans="1:13" ht="68.25" customHeight="1">
      <c r="A9" s="115">
        <v>7</v>
      </c>
      <c r="B9" s="76" t="s">
        <v>182</v>
      </c>
      <c r="C9" s="117" t="s">
        <v>61</v>
      </c>
      <c r="D9" s="220">
        <v>24</v>
      </c>
      <c r="E9" s="221"/>
      <c r="F9" s="226"/>
      <c r="G9" s="222"/>
      <c r="H9" s="224"/>
      <c r="I9" s="223"/>
      <c r="J9" s="224"/>
      <c r="K9" s="232"/>
      <c r="L9" s="232"/>
      <c r="M9" s="233"/>
    </row>
    <row r="10" spans="1:13" ht="98.25" customHeight="1">
      <c r="A10" s="115">
        <v>8</v>
      </c>
      <c r="B10" s="251" t="s">
        <v>184</v>
      </c>
      <c r="C10" s="117" t="s">
        <v>61</v>
      </c>
      <c r="D10" s="220">
        <v>3</v>
      </c>
      <c r="E10" s="221"/>
      <c r="F10" s="226"/>
      <c r="G10" s="222"/>
      <c r="H10" s="224"/>
      <c r="I10" s="223"/>
      <c r="J10" s="224"/>
      <c r="K10" s="224"/>
      <c r="L10" s="224"/>
      <c r="M10" s="233"/>
    </row>
    <row r="11" spans="1:13" ht="62.25" customHeight="1">
      <c r="A11" s="115">
        <v>9</v>
      </c>
      <c r="B11" s="251" t="s">
        <v>185</v>
      </c>
      <c r="C11" s="117" t="s">
        <v>61</v>
      </c>
      <c r="D11" s="220">
        <v>12</v>
      </c>
      <c r="E11" s="221"/>
      <c r="F11" s="226"/>
      <c r="G11" s="222"/>
      <c r="H11" s="224"/>
      <c r="I11" s="223"/>
      <c r="J11" s="224"/>
      <c r="K11" s="224"/>
      <c r="L11" s="224"/>
      <c r="M11" s="233"/>
    </row>
    <row r="12" spans="1:13" s="219" customFormat="1" ht="72" customHeight="1">
      <c r="A12" s="115">
        <v>10</v>
      </c>
      <c r="B12" s="251" t="s">
        <v>177</v>
      </c>
      <c r="C12" s="117" t="s">
        <v>61</v>
      </c>
      <c r="D12" s="220">
        <v>12</v>
      </c>
      <c r="E12" s="221"/>
      <c r="F12" s="226"/>
      <c r="G12" s="224"/>
      <c r="H12" s="224"/>
      <c r="I12" s="223"/>
      <c r="J12" s="224"/>
      <c r="K12" s="224"/>
      <c r="L12" s="224"/>
      <c r="M12" s="233"/>
    </row>
    <row r="13" spans="1:13" s="219" customFormat="1" ht="87.75" customHeight="1">
      <c r="A13" s="115">
        <v>11</v>
      </c>
      <c r="B13" s="251" t="s">
        <v>186</v>
      </c>
      <c r="C13" s="117" t="s">
        <v>61</v>
      </c>
      <c r="D13" s="220">
        <v>10</v>
      </c>
      <c r="E13" s="221"/>
      <c r="F13" s="226"/>
      <c r="G13" s="224"/>
      <c r="H13" s="224"/>
      <c r="I13" s="223"/>
      <c r="J13" s="224"/>
      <c r="K13" s="224"/>
      <c r="L13" s="224"/>
      <c r="M13" s="233"/>
    </row>
    <row r="14" spans="1:13" ht="11.25">
      <c r="A14" s="138"/>
      <c r="B14" s="138"/>
      <c r="C14" s="138"/>
      <c r="D14" s="217"/>
      <c r="E14" s="150"/>
      <c r="F14" s="234" t="s">
        <v>98</v>
      </c>
      <c r="G14" s="235">
        <f>SUM(G3:G13)</f>
        <v>0</v>
      </c>
      <c r="H14" s="235"/>
      <c r="I14" s="236" t="s">
        <v>97</v>
      </c>
      <c r="J14" s="235">
        <f>SUM(J3:J13)</f>
        <v>0</v>
      </c>
      <c r="K14" s="235"/>
      <c r="L14" s="235"/>
      <c r="M14" s="237"/>
    </row>
    <row r="15" spans="1:13" ht="10.5">
      <c r="A15" s="138"/>
      <c r="B15" s="138"/>
      <c r="C15" s="138"/>
      <c r="D15" s="138"/>
      <c r="E15" s="158"/>
      <c r="F15" s="157"/>
      <c r="G15" s="242"/>
      <c r="H15" s="242"/>
      <c r="I15" s="243"/>
      <c r="J15" s="242"/>
      <c r="K15" s="242"/>
      <c r="L15" s="242"/>
      <c r="M15" s="185"/>
    </row>
    <row r="16" spans="1:13" ht="10.5">
      <c r="A16" s="138"/>
      <c r="B16" s="324"/>
      <c r="C16" s="324"/>
      <c r="D16" s="324"/>
      <c r="E16" s="324"/>
      <c r="F16" s="324"/>
      <c r="G16" s="324"/>
      <c r="H16" s="324"/>
      <c r="I16" s="324"/>
      <c r="J16" s="324"/>
      <c r="K16" s="149"/>
      <c r="L16" s="149"/>
      <c r="M16" s="158"/>
    </row>
    <row r="17" spans="1:13" ht="10.5">
      <c r="A17" s="138"/>
      <c r="B17" s="138"/>
      <c r="C17" s="138"/>
      <c r="D17" s="138"/>
      <c r="E17" s="158"/>
      <c r="F17" s="158"/>
      <c r="G17" s="138"/>
      <c r="H17" s="138"/>
      <c r="I17" s="138"/>
      <c r="J17" s="138"/>
      <c r="K17" s="138"/>
      <c r="L17" s="138"/>
      <c r="M17" s="158"/>
    </row>
    <row r="18" spans="1:13" ht="30" customHeight="1">
      <c r="A18" s="216"/>
      <c r="B18" s="325" t="s">
        <v>205</v>
      </c>
      <c r="C18" s="325"/>
      <c r="D18" s="325"/>
      <c r="E18" s="325"/>
      <c r="F18" s="325"/>
      <c r="G18" s="325"/>
      <c r="H18" s="325"/>
      <c r="I18" s="325"/>
      <c r="J18" s="325"/>
      <c r="K18" s="325"/>
      <c r="L18" s="244"/>
      <c r="M18" s="214"/>
    </row>
    <row r="19" spans="1:13" ht="18" customHeight="1">
      <c r="A19" s="216"/>
      <c r="B19" s="325" t="s">
        <v>0</v>
      </c>
      <c r="C19" s="325"/>
      <c r="D19" s="325"/>
      <c r="E19" s="325"/>
      <c r="F19" s="325"/>
      <c r="G19" s="325"/>
      <c r="H19" s="325"/>
      <c r="I19" s="325"/>
      <c r="J19" s="325"/>
      <c r="K19" s="325"/>
      <c r="L19" s="197"/>
      <c r="M19" s="214"/>
    </row>
    <row r="20" spans="1:13" ht="94.5" customHeight="1">
      <c r="A20" s="216"/>
      <c r="B20" s="325" t="s">
        <v>172</v>
      </c>
      <c r="C20" s="325"/>
      <c r="D20" s="325"/>
      <c r="E20" s="325"/>
      <c r="F20" s="325"/>
      <c r="G20" s="325"/>
      <c r="H20" s="325"/>
      <c r="I20" s="325"/>
      <c r="J20" s="325"/>
      <c r="K20" s="325"/>
      <c r="L20" s="244"/>
      <c r="M20" s="214"/>
    </row>
    <row r="21" spans="1:13" ht="72.75" customHeight="1">
      <c r="A21" s="216"/>
      <c r="B21" s="325" t="s">
        <v>173</v>
      </c>
      <c r="C21" s="325"/>
      <c r="D21" s="325"/>
      <c r="E21" s="325"/>
      <c r="F21" s="325"/>
      <c r="G21" s="325"/>
      <c r="H21" s="325"/>
      <c r="I21" s="325"/>
      <c r="J21" s="325"/>
      <c r="K21" s="325"/>
      <c r="L21" s="244"/>
      <c r="M21" s="214"/>
    </row>
    <row r="22" spans="1:13" ht="42" customHeight="1">
      <c r="A22" s="216"/>
      <c r="B22" s="331" t="s">
        <v>170</v>
      </c>
      <c r="C22" s="331"/>
      <c r="D22" s="331"/>
      <c r="E22" s="331"/>
      <c r="F22" s="331"/>
      <c r="G22" s="331"/>
      <c r="H22" s="331"/>
      <c r="I22" s="331"/>
      <c r="J22" s="331"/>
      <c r="K22" s="331"/>
      <c r="L22" s="246"/>
      <c r="M22" s="214"/>
    </row>
    <row r="23" spans="1:13" ht="33.75" customHeight="1">
      <c r="A23" s="216"/>
      <c r="B23" s="332" t="s">
        <v>187</v>
      </c>
      <c r="C23" s="332"/>
      <c r="D23" s="332"/>
      <c r="E23" s="332"/>
      <c r="F23" s="332"/>
      <c r="G23" s="332"/>
      <c r="H23" s="332"/>
      <c r="I23" s="332"/>
      <c r="J23" s="332"/>
      <c r="K23" s="332"/>
      <c r="L23" s="247"/>
      <c r="M23" s="214"/>
    </row>
    <row r="24" spans="1:13" ht="33" customHeight="1">
      <c r="A24" s="216"/>
      <c r="B24" s="325" t="s">
        <v>188</v>
      </c>
      <c r="C24" s="325"/>
      <c r="D24" s="325"/>
      <c r="E24" s="325"/>
      <c r="F24" s="325"/>
      <c r="G24" s="325"/>
      <c r="H24" s="325"/>
      <c r="I24" s="325"/>
      <c r="J24" s="325"/>
      <c r="K24" s="325"/>
      <c r="L24" s="244"/>
      <c r="M24" s="215"/>
    </row>
    <row r="25" spans="1:13" ht="33" customHeight="1">
      <c r="A25" s="216"/>
      <c r="B25" s="325" t="s">
        <v>206</v>
      </c>
      <c r="C25" s="325"/>
      <c r="D25" s="325"/>
      <c r="E25" s="325"/>
      <c r="F25" s="325"/>
      <c r="G25" s="325"/>
      <c r="H25" s="325"/>
      <c r="I25" s="325"/>
      <c r="J25" s="325"/>
      <c r="K25" s="325"/>
      <c r="L25" s="244"/>
      <c r="M25" s="215"/>
    </row>
    <row r="26" spans="1:13" ht="45.75" customHeight="1">
      <c r="A26" s="216"/>
      <c r="B26" s="325" t="s">
        <v>174</v>
      </c>
      <c r="C26" s="325"/>
      <c r="D26" s="325"/>
      <c r="E26" s="325"/>
      <c r="F26" s="325"/>
      <c r="G26" s="325"/>
      <c r="H26" s="325"/>
      <c r="I26" s="325"/>
      <c r="J26" s="325"/>
      <c r="K26" s="325"/>
      <c r="L26" s="244"/>
      <c r="M26" s="216"/>
    </row>
    <row r="27" spans="1:13" s="219" customFormat="1" ht="58.5" customHeight="1">
      <c r="A27" s="216"/>
      <c r="B27" s="325" t="s">
        <v>189</v>
      </c>
      <c r="C27" s="325"/>
      <c r="D27" s="325"/>
      <c r="E27" s="325"/>
      <c r="F27" s="325"/>
      <c r="G27" s="325"/>
      <c r="H27" s="325"/>
      <c r="I27" s="325"/>
      <c r="J27" s="325"/>
      <c r="K27" s="325"/>
      <c r="L27" s="244"/>
      <c r="M27" s="216"/>
    </row>
    <row r="28" spans="1:13" ht="51.75" customHeight="1">
      <c r="A28" s="158"/>
      <c r="B28" s="325" t="s">
        <v>175</v>
      </c>
      <c r="C28" s="325"/>
      <c r="D28" s="325"/>
      <c r="E28" s="325"/>
      <c r="F28" s="325"/>
      <c r="G28" s="325"/>
      <c r="H28" s="325"/>
      <c r="I28" s="325"/>
      <c r="J28" s="325"/>
      <c r="K28" s="325"/>
      <c r="L28" s="244"/>
      <c r="M28" s="158"/>
    </row>
    <row r="29" spans="1:13" ht="32.25" customHeight="1">
      <c r="A29" s="158"/>
      <c r="B29" s="325" t="s">
        <v>190</v>
      </c>
      <c r="C29" s="325"/>
      <c r="D29" s="325"/>
      <c r="E29" s="325"/>
      <c r="F29" s="325"/>
      <c r="G29" s="325"/>
      <c r="H29" s="325"/>
      <c r="I29" s="325"/>
      <c r="J29" s="325"/>
      <c r="K29" s="325"/>
      <c r="L29" s="244"/>
      <c r="M29" s="158"/>
    </row>
    <row r="30" spans="1:13" ht="24.75" customHeight="1">
      <c r="A30" s="158"/>
      <c r="B30" s="325" t="s">
        <v>207</v>
      </c>
      <c r="C30" s="325"/>
      <c r="D30" s="325"/>
      <c r="E30" s="325"/>
      <c r="F30" s="325"/>
      <c r="G30" s="325"/>
      <c r="H30" s="325"/>
      <c r="I30" s="325"/>
      <c r="J30" s="325"/>
      <c r="K30" s="325"/>
      <c r="L30" s="244"/>
      <c r="M30" s="158"/>
    </row>
    <row r="31" spans="1:13" ht="32.25" customHeight="1">
      <c r="A31" s="158"/>
      <c r="B31" s="332" t="s">
        <v>176</v>
      </c>
      <c r="C31" s="332"/>
      <c r="D31" s="332"/>
      <c r="E31" s="332"/>
      <c r="F31" s="332"/>
      <c r="G31" s="332"/>
      <c r="H31" s="332"/>
      <c r="I31" s="332"/>
      <c r="J31" s="332"/>
      <c r="K31" s="332"/>
      <c r="L31" s="248"/>
      <c r="M31" s="158"/>
    </row>
    <row r="32" spans="2:12" ht="29.25" customHeight="1">
      <c r="B32" s="249"/>
      <c r="L32" s="208"/>
    </row>
    <row r="33" spans="2:12" ht="30.75" customHeight="1">
      <c r="B33" s="326" t="s">
        <v>166</v>
      </c>
      <c r="C33" s="326"/>
      <c r="D33" s="326"/>
      <c r="E33" s="326"/>
      <c r="F33" s="326"/>
      <c r="G33" s="326"/>
      <c r="H33" s="326"/>
      <c r="I33" s="326"/>
      <c r="J33" s="326"/>
      <c r="K33" s="326"/>
      <c r="L33" s="208"/>
    </row>
    <row r="34" spans="2:12" ht="30.75" customHeight="1">
      <c r="B34" s="327" t="s">
        <v>165</v>
      </c>
      <c r="C34" s="328"/>
      <c r="D34" s="328"/>
      <c r="E34" s="328"/>
      <c r="F34" s="328"/>
      <c r="G34" s="328"/>
      <c r="H34" s="328"/>
      <c r="I34" s="328"/>
      <c r="J34" s="208"/>
      <c r="K34" s="208"/>
      <c r="L34" s="208"/>
    </row>
    <row r="35" spans="2:12" ht="31.5" customHeight="1">
      <c r="B35" s="322" t="s">
        <v>131</v>
      </c>
      <c r="C35" s="322"/>
      <c r="D35" s="322"/>
      <c r="E35" s="322"/>
      <c r="F35" s="322"/>
      <c r="G35" s="322"/>
      <c r="H35" s="322"/>
      <c r="I35" s="322"/>
      <c r="J35" s="208"/>
      <c r="K35" s="208"/>
      <c r="L35" s="208"/>
    </row>
    <row r="36" spans="2:12" ht="42.75" customHeight="1">
      <c r="B36" s="322" t="s">
        <v>132</v>
      </c>
      <c r="C36" s="322"/>
      <c r="D36" s="322"/>
      <c r="E36" s="322"/>
      <c r="F36" s="322"/>
      <c r="G36" s="322"/>
      <c r="H36" s="322"/>
      <c r="I36" s="322"/>
      <c r="J36" s="208"/>
      <c r="K36" s="208"/>
      <c r="L36" s="208"/>
    </row>
    <row r="37" spans="2:9" ht="9.75" customHeight="1">
      <c r="B37" s="323"/>
      <c r="C37" s="323"/>
      <c r="D37" s="323"/>
      <c r="E37" s="323"/>
      <c r="F37" s="323"/>
      <c r="G37" s="323"/>
      <c r="H37" s="323"/>
      <c r="I37" s="323"/>
    </row>
    <row r="50" spans="2:9" ht="10.5">
      <c r="B50" s="329"/>
      <c r="C50" s="330"/>
      <c r="D50" s="330"/>
      <c r="E50" s="330"/>
      <c r="F50" s="330"/>
      <c r="G50" s="330"/>
      <c r="H50" s="330"/>
      <c r="I50" s="330"/>
    </row>
    <row r="51" spans="2:9" ht="10.5">
      <c r="B51" s="321"/>
      <c r="C51" s="321"/>
      <c r="D51" s="321"/>
      <c r="E51" s="321"/>
      <c r="F51" s="321"/>
      <c r="G51" s="321"/>
      <c r="H51" s="321"/>
      <c r="I51" s="321"/>
    </row>
    <row r="52" spans="2:9" ht="10.5">
      <c r="B52" s="321"/>
      <c r="C52" s="321"/>
      <c r="D52" s="321"/>
      <c r="E52" s="321"/>
      <c r="F52" s="321"/>
      <c r="G52" s="321"/>
      <c r="H52" s="321"/>
      <c r="I52" s="321"/>
    </row>
  </sheetData>
  <sheetProtection/>
  <mergeCells count="23">
    <mergeCell ref="B22:K22"/>
    <mergeCell ref="B23:K23"/>
    <mergeCell ref="B18:K18"/>
    <mergeCell ref="B19:K19"/>
    <mergeCell ref="B31:K31"/>
    <mergeCell ref="B29:K29"/>
    <mergeCell ref="B30:K30"/>
    <mergeCell ref="B33:K33"/>
    <mergeCell ref="B24:K24"/>
    <mergeCell ref="B26:K26"/>
    <mergeCell ref="B34:I34"/>
    <mergeCell ref="B35:I35"/>
    <mergeCell ref="B50:I50"/>
    <mergeCell ref="B51:I51"/>
    <mergeCell ref="B36:I36"/>
    <mergeCell ref="B37:I37"/>
    <mergeCell ref="B52:I52"/>
    <mergeCell ref="B16:J16"/>
    <mergeCell ref="B20:K20"/>
    <mergeCell ref="B21:K21"/>
    <mergeCell ref="B27:K27"/>
    <mergeCell ref="B28:K28"/>
    <mergeCell ref="B25:K25"/>
  </mergeCells>
  <printOptions/>
  <pageMargins left="0.25" right="0.25" top="0.75" bottom="0.75" header="0.3" footer="0.3"/>
  <pageSetup horizontalDpi="600" verticalDpi="600" orientation="landscape" paperSize="9" scale="60" r:id="rId1"/>
  <rowBreaks count="1" manualBreakCount="1">
    <brk id="1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5"/>
  <sheetViews>
    <sheetView view="pageBreakPreview" zoomScale="60" zoomScalePageLayoutView="0" workbookViewId="0" topLeftCell="A1">
      <selection activeCell="A1" sqref="A1:J14"/>
    </sheetView>
  </sheetViews>
  <sheetFormatPr defaultColWidth="9.140625" defaultRowHeight="24.75" customHeight="1"/>
  <cols>
    <col min="1" max="1" width="5.7109375" style="23" customWidth="1"/>
    <col min="2" max="2" width="52.57421875" style="23" customWidth="1"/>
    <col min="3" max="3" width="8.140625" style="23" customWidth="1"/>
    <col min="4" max="4" width="13.7109375" style="23" customWidth="1"/>
    <col min="5" max="6" width="9.7109375" style="20" customWidth="1"/>
    <col min="7" max="7" width="12.7109375" style="23" customWidth="1"/>
    <col min="8" max="8" width="9.28125" style="23" customWidth="1"/>
    <col min="9" max="9" width="12.7109375" style="23" customWidth="1"/>
    <col min="10" max="10" width="11.421875" style="12" hidden="1" customWidth="1"/>
    <col min="11" max="16384" width="9.140625" style="23" customWidth="1"/>
  </cols>
  <sheetData>
    <row r="1" spans="1:10" s="40" customFormat="1" ht="24.75" customHeight="1">
      <c r="A1" s="87" t="s">
        <v>85</v>
      </c>
      <c r="B1" s="87"/>
      <c r="C1" s="87"/>
      <c r="D1" s="87"/>
      <c r="E1" s="87"/>
      <c r="F1" s="43"/>
      <c r="G1" s="43"/>
      <c r="H1" s="43"/>
      <c r="I1" s="82" t="s">
        <v>99</v>
      </c>
      <c r="J1" s="43"/>
    </row>
    <row r="2" spans="1:10" s="17" customFormat="1" ht="53.25" customHeight="1">
      <c r="A2" s="61" t="s">
        <v>53</v>
      </c>
      <c r="B2" s="61" t="s">
        <v>69</v>
      </c>
      <c r="C2" s="61" t="s">
        <v>54</v>
      </c>
      <c r="D2" s="61" t="s">
        <v>55</v>
      </c>
      <c r="E2" s="151" t="s">
        <v>105</v>
      </c>
      <c r="F2" s="152" t="s">
        <v>43</v>
      </c>
      <c r="G2" s="61" t="s">
        <v>106</v>
      </c>
      <c r="H2" s="61" t="s">
        <v>56</v>
      </c>
      <c r="I2" s="61" t="s">
        <v>57</v>
      </c>
      <c r="J2" s="62" t="s">
        <v>143</v>
      </c>
    </row>
    <row r="3" spans="1:10" ht="34.5" customHeight="1">
      <c r="A3" s="200">
        <v>1</v>
      </c>
      <c r="B3" s="80" t="s">
        <v>193</v>
      </c>
      <c r="C3" s="14" t="s">
        <v>68</v>
      </c>
      <c r="D3" s="99">
        <v>15</v>
      </c>
      <c r="E3" s="159"/>
      <c r="F3" s="160"/>
      <c r="G3" s="16"/>
      <c r="H3" s="18"/>
      <c r="I3" s="16"/>
      <c r="J3" s="10">
        <v>26</v>
      </c>
    </row>
    <row r="4" spans="1:10" ht="34.5" customHeight="1">
      <c r="A4" s="200">
        <v>2</v>
      </c>
      <c r="B4" s="80" t="s">
        <v>192</v>
      </c>
      <c r="C4" s="14" t="s">
        <v>68</v>
      </c>
      <c r="D4" s="99">
        <v>40</v>
      </c>
      <c r="E4" s="159"/>
      <c r="F4" s="160"/>
      <c r="G4" s="16"/>
      <c r="H4" s="18"/>
      <c r="I4" s="16"/>
      <c r="J4" s="15">
        <v>40</v>
      </c>
    </row>
    <row r="5" spans="1:10" ht="34.5" customHeight="1">
      <c r="A5" s="200">
        <v>3</v>
      </c>
      <c r="B5" s="80" t="s">
        <v>194</v>
      </c>
      <c r="C5" s="14" t="s">
        <v>68</v>
      </c>
      <c r="D5" s="53">
        <v>5</v>
      </c>
      <c r="E5" s="159"/>
      <c r="F5" s="160"/>
      <c r="G5" s="16"/>
      <c r="H5" s="18"/>
      <c r="I5" s="16"/>
      <c r="J5" s="10">
        <v>60</v>
      </c>
    </row>
    <row r="6" spans="1:10" ht="34.5" customHeight="1">
      <c r="A6" s="200">
        <v>4</v>
      </c>
      <c r="B6" s="80" t="s">
        <v>195</v>
      </c>
      <c r="C6" s="14" t="s">
        <v>68</v>
      </c>
      <c r="D6" s="53">
        <v>30</v>
      </c>
      <c r="E6" s="159"/>
      <c r="F6" s="160"/>
      <c r="G6" s="16"/>
      <c r="H6" s="18"/>
      <c r="I6" s="16"/>
      <c r="J6" s="10">
        <v>12</v>
      </c>
    </row>
    <row r="7" spans="1:10" s="20" customFormat="1" ht="34.5" customHeight="1">
      <c r="A7" s="194">
        <v>5</v>
      </c>
      <c r="B7" s="76" t="s">
        <v>100</v>
      </c>
      <c r="C7" s="4" t="s">
        <v>64</v>
      </c>
      <c r="D7" s="204">
        <v>300</v>
      </c>
      <c r="E7" s="161"/>
      <c r="F7" s="160"/>
      <c r="G7" s="16"/>
      <c r="H7" s="72"/>
      <c r="I7" s="16"/>
      <c r="J7" s="15">
        <v>186</v>
      </c>
    </row>
    <row r="8" spans="1:10" s="20" customFormat="1" ht="34.5" customHeight="1">
      <c r="A8" s="200">
        <v>6</v>
      </c>
      <c r="B8" s="205" t="s">
        <v>101</v>
      </c>
      <c r="C8" s="14" t="s">
        <v>64</v>
      </c>
      <c r="D8" s="53">
        <v>120</v>
      </c>
      <c r="E8" s="206"/>
      <c r="F8" s="160"/>
      <c r="G8" s="16"/>
      <c r="H8" s="72"/>
      <c r="I8" s="16"/>
      <c r="J8" s="15">
        <v>80</v>
      </c>
    </row>
    <row r="9" spans="1:10" ht="24.75" customHeight="1">
      <c r="A9" s="12"/>
      <c r="B9" s="12"/>
      <c r="C9" s="12"/>
      <c r="D9" s="12"/>
      <c r="E9" s="22"/>
      <c r="F9" s="43" t="s">
        <v>98</v>
      </c>
      <c r="G9" s="75">
        <f>SUM(G3:G8)</f>
        <v>0</v>
      </c>
      <c r="H9" s="10" t="s">
        <v>97</v>
      </c>
      <c r="I9" s="75">
        <f>SUM(I3:I8)</f>
        <v>0</v>
      </c>
      <c r="J9" s="10" t="s">
        <v>97</v>
      </c>
    </row>
    <row r="10" ht="24.75" customHeight="1">
      <c r="B10" s="81"/>
    </row>
    <row r="11" spans="2:10" ht="24.75" customHeight="1">
      <c r="B11" s="334" t="s">
        <v>200</v>
      </c>
      <c r="C11" s="334"/>
      <c r="D11" s="334"/>
      <c r="E11" s="334"/>
      <c r="F11" s="334"/>
      <c r="G11" s="334"/>
      <c r="H11" s="334"/>
      <c r="I11" s="334"/>
      <c r="J11" s="334"/>
    </row>
    <row r="12" spans="1:10" ht="22.5" customHeight="1">
      <c r="A12" s="47"/>
      <c r="B12" s="329" t="s">
        <v>201</v>
      </c>
      <c r="C12" s="330"/>
      <c r="D12" s="330"/>
      <c r="E12" s="330"/>
      <c r="F12" s="330"/>
      <c r="G12" s="330"/>
      <c r="H12" s="330"/>
      <c r="I12" s="330"/>
      <c r="J12" s="218"/>
    </row>
    <row r="13" spans="1:10" ht="24.75" customHeight="1">
      <c r="A13" s="47"/>
      <c r="B13" s="321" t="s">
        <v>131</v>
      </c>
      <c r="C13" s="321"/>
      <c r="D13" s="321"/>
      <c r="E13" s="321"/>
      <c r="F13" s="321"/>
      <c r="G13" s="321"/>
      <c r="H13" s="321"/>
      <c r="I13" s="321"/>
      <c r="J13" s="213"/>
    </row>
    <row r="14" spans="2:10" ht="35.25" customHeight="1">
      <c r="B14" s="321" t="s">
        <v>132</v>
      </c>
      <c r="C14" s="321"/>
      <c r="D14" s="321"/>
      <c r="E14" s="321"/>
      <c r="F14" s="321"/>
      <c r="G14" s="321"/>
      <c r="H14" s="321"/>
      <c r="I14" s="321"/>
      <c r="J14" s="213"/>
    </row>
    <row r="15" spans="2:10" ht="28.5" customHeight="1">
      <c r="B15" s="333"/>
      <c r="C15" s="333"/>
      <c r="D15" s="333"/>
      <c r="E15" s="333"/>
      <c r="F15" s="333"/>
      <c r="G15" s="333"/>
      <c r="H15" s="333"/>
      <c r="I15" s="333"/>
      <c r="J15" s="241"/>
    </row>
  </sheetData>
  <sheetProtection/>
  <mergeCells count="5">
    <mergeCell ref="B15:I15"/>
    <mergeCell ref="B11:J11"/>
    <mergeCell ref="B12:I12"/>
    <mergeCell ref="B13:I13"/>
    <mergeCell ref="B14:I14"/>
  </mergeCells>
  <printOptions/>
  <pageMargins left="0.3937007874015748" right="0.3937007874015748" top="0.3937007874015748" bottom="0.3937007874015748" header="0.45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0"/>
  <sheetViews>
    <sheetView view="pageBreakPreview" zoomScale="60" zoomScalePageLayoutView="0" workbookViewId="0" topLeftCell="A1">
      <selection activeCell="N4" sqref="N4"/>
    </sheetView>
  </sheetViews>
  <sheetFormatPr defaultColWidth="9.140625" defaultRowHeight="24.75" customHeight="1"/>
  <cols>
    <col min="1" max="1" width="5.7109375" style="30" customWidth="1"/>
    <col min="2" max="2" width="40.7109375" style="30" customWidth="1"/>
    <col min="3" max="3" width="9.140625" style="30" customWidth="1"/>
    <col min="4" max="4" width="10.28125" style="30" customWidth="1"/>
    <col min="5" max="6" width="9.7109375" style="26" customWidth="1"/>
    <col min="7" max="7" width="10.57421875" style="30" customWidth="1"/>
    <col min="8" max="8" width="9.28125" style="30" customWidth="1"/>
    <col min="9" max="9" width="10.8515625" style="30" customWidth="1"/>
    <col min="10" max="10" width="12.28125" style="47" hidden="1" customWidth="1"/>
    <col min="11" max="16384" width="9.140625" style="30" customWidth="1"/>
  </cols>
  <sheetData>
    <row r="1" spans="1:10" s="42" customFormat="1" ht="24.75" customHeight="1">
      <c r="A1" s="6" t="s">
        <v>129</v>
      </c>
      <c r="B1" s="46"/>
      <c r="C1" s="55"/>
      <c r="D1" s="57"/>
      <c r="E1" s="55"/>
      <c r="F1" s="55"/>
      <c r="G1" s="57"/>
      <c r="H1" s="57"/>
      <c r="I1" s="79" t="s">
        <v>130</v>
      </c>
      <c r="J1" s="31"/>
    </row>
    <row r="2" spans="1:10" s="42" customFormat="1" ht="68.25" customHeight="1">
      <c r="A2" s="61" t="s">
        <v>53</v>
      </c>
      <c r="B2" s="61" t="s">
        <v>69</v>
      </c>
      <c r="C2" s="61" t="s">
        <v>54</v>
      </c>
      <c r="D2" s="61" t="s">
        <v>55</v>
      </c>
      <c r="E2" s="151" t="s">
        <v>105</v>
      </c>
      <c r="F2" s="152" t="s">
        <v>43</v>
      </c>
      <c r="G2" s="61" t="s">
        <v>106</v>
      </c>
      <c r="H2" s="61" t="s">
        <v>56</v>
      </c>
      <c r="I2" s="61" t="s">
        <v>57</v>
      </c>
      <c r="J2" s="62" t="s">
        <v>143</v>
      </c>
    </row>
    <row r="3" spans="1:10" ht="54" customHeight="1">
      <c r="A3" s="70">
        <v>1</v>
      </c>
      <c r="B3" s="77" t="s">
        <v>155</v>
      </c>
      <c r="C3" s="64" t="s">
        <v>61</v>
      </c>
      <c r="D3" s="71">
        <v>550</v>
      </c>
      <c r="E3" s="103"/>
      <c r="F3" s="162"/>
      <c r="G3" s="105"/>
      <c r="H3" s="11"/>
      <c r="I3" s="105"/>
      <c r="J3" s="86"/>
    </row>
    <row r="4" spans="4:10" ht="24.75" customHeight="1">
      <c r="D4" s="101"/>
      <c r="E4" s="165"/>
      <c r="F4" s="56" t="s">
        <v>98</v>
      </c>
      <c r="G4" s="89">
        <f>SUM(G3)</f>
        <v>0</v>
      </c>
      <c r="H4" s="51" t="s">
        <v>97</v>
      </c>
      <c r="I4" s="89">
        <f>SUM(I3)</f>
        <v>0</v>
      </c>
      <c r="J4" s="29" t="s">
        <v>97</v>
      </c>
    </row>
    <row r="5" spans="2:9" ht="24.75" customHeight="1">
      <c r="B5" s="334"/>
      <c r="C5" s="334"/>
      <c r="D5" s="334"/>
      <c r="E5" s="335"/>
      <c r="F5" s="335"/>
      <c r="G5" s="335"/>
      <c r="H5" s="334"/>
      <c r="I5" s="335"/>
    </row>
    <row r="6" spans="2:9" ht="24.75" customHeight="1">
      <c r="B6" s="336" t="s">
        <v>200</v>
      </c>
      <c r="C6" s="336"/>
      <c r="D6" s="336"/>
      <c r="E6" s="336"/>
      <c r="F6" s="336"/>
      <c r="G6" s="336"/>
      <c r="H6" s="336"/>
      <c r="I6" s="336"/>
    </row>
    <row r="7" spans="1:10" s="23" customFormat="1" ht="22.5" customHeight="1">
      <c r="A7" s="47"/>
      <c r="B7" s="329" t="s">
        <v>159</v>
      </c>
      <c r="C7" s="330"/>
      <c r="D7" s="330"/>
      <c r="E7" s="330"/>
      <c r="F7" s="330"/>
      <c r="G7" s="330"/>
      <c r="H7" s="330"/>
      <c r="I7" s="330"/>
      <c r="J7" s="218"/>
    </row>
    <row r="8" spans="1:10" s="23" customFormat="1" ht="21.75" customHeight="1">
      <c r="A8" s="47"/>
      <c r="B8" s="321" t="s">
        <v>131</v>
      </c>
      <c r="C8" s="321"/>
      <c r="D8" s="321"/>
      <c r="E8" s="321"/>
      <c r="F8" s="321"/>
      <c r="G8" s="321"/>
      <c r="H8" s="321"/>
      <c r="I8" s="321"/>
      <c r="J8" s="213"/>
    </row>
    <row r="9" spans="2:10" s="23" customFormat="1" ht="44.25" customHeight="1">
      <c r="B9" s="321" t="s">
        <v>132</v>
      </c>
      <c r="C9" s="321"/>
      <c r="D9" s="321"/>
      <c r="E9" s="321"/>
      <c r="F9" s="321"/>
      <c r="G9" s="321"/>
      <c r="H9" s="321"/>
      <c r="I9" s="321"/>
      <c r="J9" s="213"/>
    </row>
    <row r="10" spans="2:10" s="23" customFormat="1" ht="27" customHeight="1">
      <c r="B10" s="241"/>
      <c r="C10" s="241"/>
      <c r="D10" s="241"/>
      <c r="E10" s="241"/>
      <c r="F10" s="241"/>
      <c r="G10" s="241"/>
      <c r="H10" s="241"/>
      <c r="I10" s="241"/>
      <c r="J10" s="241"/>
    </row>
  </sheetData>
  <sheetProtection/>
  <mergeCells count="5">
    <mergeCell ref="B5:I5"/>
    <mergeCell ref="B7:I7"/>
    <mergeCell ref="B8:I8"/>
    <mergeCell ref="B9:I9"/>
    <mergeCell ref="B6:I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0"/>
  <sheetViews>
    <sheetView view="pageBreakPreview" zoomScale="60" zoomScalePageLayoutView="0" workbookViewId="0" topLeftCell="A1">
      <selection activeCell="E3" sqref="E3:I4"/>
    </sheetView>
  </sheetViews>
  <sheetFormatPr defaultColWidth="9.140625" defaultRowHeight="24.75" customHeight="1"/>
  <cols>
    <col min="1" max="1" width="5.7109375" style="30" customWidth="1"/>
    <col min="2" max="2" width="40.7109375" style="30" customWidth="1"/>
    <col min="3" max="3" width="9.140625" style="30" customWidth="1"/>
    <col min="4" max="4" width="11.7109375" style="30" customWidth="1"/>
    <col min="5" max="6" width="9.7109375" style="26" customWidth="1"/>
    <col min="7" max="7" width="10.7109375" style="30" customWidth="1"/>
    <col min="8" max="8" width="9.28125" style="30" customWidth="1"/>
    <col min="9" max="9" width="11.7109375" style="30" customWidth="1"/>
    <col min="10" max="10" width="12.28125" style="47" hidden="1" customWidth="1"/>
    <col min="11" max="16384" width="9.140625" style="30" customWidth="1"/>
  </cols>
  <sheetData>
    <row r="1" spans="1:10" s="42" customFormat="1" ht="24.75" customHeight="1">
      <c r="A1" s="6" t="s">
        <v>86</v>
      </c>
      <c r="B1" s="46"/>
      <c r="C1" s="55"/>
      <c r="D1" s="57"/>
      <c r="E1" s="55"/>
      <c r="F1" s="55"/>
      <c r="G1" s="57"/>
      <c r="H1" s="57"/>
      <c r="I1" s="79" t="s">
        <v>13</v>
      </c>
      <c r="J1" s="31"/>
    </row>
    <row r="2" spans="1:10" s="42" customFormat="1" ht="57.75" customHeight="1">
      <c r="A2" s="61" t="s">
        <v>53</v>
      </c>
      <c r="B2" s="61" t="s">
        <v>69</v>
      </c>
      <c r="C2" s="61" t="s">
        <v>54</v>
      </c>
      <c r="D2" s="61" t="s">
        <v>55</v>
      </c>
      <c r="E2" s="151" t="s">
        <v>105</v>
      </c>
      <c r="F2" s="152" t="s">
        <v>43</v>
      </c>
      <c r="G2" s="61" t="s">
        <v>106</v>
      </c>
      <c r="H2" s="61" t="s">
        <v>56</v>
      </c>
      <c r="I2" s="61" t="s">
        <v>57</v>
      </c>
      <c r="J2" s="62" t="s">
        <v>143</v>
      </c>
    </row>
    <row r="3" spans="1:10" ht="39.75" customHeight="1">
      <c r="A3" s="70">
        <v>1</v>
      </c>
      <c r="B3" s="77" t="s">
        <v>15</v>
      </c>
      <c r="C3" s="7" t="s">
        <v>58</v>
      </c>
      <c r="D3" s="71">
        <v>16300</v>
      </c>
      <c r="E3" s="103"/>
      <c r="F3" s="162"/>
      <c r="G3" s="103"/>
      <c r="H3" s="72"/>
      <c r="I3" s="103"/>
      <c r="J3" s="74">
        <f>D3</f>
        <v>16300</v>
      </c>
    </row>
    <row r="4" spans="1:10" ht="44.25" customHeight="1">
      <c r="A4" s="37">
        <v>2</v>
      </c>
      <c r="B4" s="78" t="s">
        <v>12</v>
      </c>
      <c r="C4" s="113" t="s">
        <v>58</v>
      </c>
      <c r="D4" s="35">
        <v>24000</v>
      </c>
      <c r="E4" s="153"/>
      <c r="F4" s="163"/>
      <c r="G4" s="103"/>
      <c r="H4" s="72"/>
      <c r="I4" s="103"/>
      <c r="J4" s="74">
        <v>21664</v>
      </c>
    </row>
    <row r="5" spans="1:10" ht="24.75" customHeight="1">
      <c r="A5" s="12"/>
      <c r="B5" s="12"/>
      <c r="C5" s="12"/>
      <c r="D5" s="12"/>
      <c r="E5" s="164"/>
      <c r="F5" s="56" t="s">
        <v>98</v>
      </c>
      <c r="G5" s="75">
        <f>SUM(G3:G4)</f>
        <v>0</v>
      </c>
      <c r="H5" s="10" t="s">
        <v>97</v>
      </c>
      <c r="I5" s="75">
        <f>SUM(I3:I4)</f>
        <v>0</v>
      </c>
      <c r="J5" s="29" t="s">
        <v>97</v>
      </c>
    </row>
    <row r="6" spans="2:9" ht="24.75" customHeight="1">
      <c r="B6" s="334"/>
      <c r="C6" s="334"/>
      <c r="D6" s="334"/>
      <c r="E6" s="335"/>
      <c r="F6" s="335"/>
      <c r="G6" s="335"/>
      <c r="H6" s="334"/>
      <c r="I6" s="335"/>
    </row>
    <row r="7" spans="2:9" ht="24.75" customHeight="1">
      <c r="B7" s="337" t="s">
        <v>200</v>
      </c>
      <c r="C7" s="337"/>
      <c r="D7" s="337"/>
      <c r="E7" s="337"/>
      <c r="F7" s="337"/>
      <c r="G7" s="337"/>
      <c r="H7" s="337"/>
      <c r="I7" s="337"/>
    </row>
    <row r="8" spans="1:10" s="23" customFormat="1" ht="24" customHeight="1">
      <c r="A8" s="47"/>
      <c r="B8" s="329" t="s">
        <v>160</v>
      </c>
      <c r="C8" s="330"/>
      <c r="D8" s="330"/>
      <c r="E8" s="330"/>
      <c r="F8" s="330"/>
      <c r="G8" s="330"/>
      <c r="H8" s="330"/>
      <c r="I8" s="330"/>
      <c r="J8" s="218"/>
    </row>
    <row r="9" spans="1:10" s="23" customFormat="1" ht="23.25" customHeight="1">
      <c r="A9" s="47"/>
      <c r="B9" s="321" t="s">
        <v>131</v>
      </c>
      <c r="C9" s="321"/>
      <c r="D9" s="321"/>
      <c r="E9" s="321"/>
      <c r="F9" s="321"/>
      <c r="G9" s="321"/>
      <c r="H9" s="321"/>
      <c r="I9" s="321"/>
      <c r="J9" s="213"/>
    </row>
    <row r="10" spans="2:10" s="23" customFormat="1" ht="37.5" customHeight="1">
      <c r="B10" s="321" t="s">
        <v>132</v>
      </c>
      <c r="C10" s="321"/>
      <c r="D10" s="321"/>
      <c r="E10" s="321"/>
      <c r="F10" s="321"/>
      <c r="G10" s="321"/>
      <c r="H10" s="321"/>
      <c r="I10" s="321"/>
      <c r="J10" s="213"/>
    </row>
  </sheetData>
  <sheetProtection/>
  <mergeCells count="5">
    <mergeCell ref="B6:I6"/>
    <mergeCell ref="B8:I8"/>
    <mergeCell ref="B9:I9"/>
    <mergeCell ref="B10:I10"/>
    <mergeCell ref="B7:I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2"/>
  <sheetViews>
    <sheetView view="pageBreakPreview" zoomScale="60" zoomScalePageLayoutView="0" workbookViewId="0" topLeftCell="A1">
      <selection activeCell="K20" sqref="K20"/>
    </sheetView>
  </sheetViews>
  <sheetFormatPr defaultColWidth="9.140625" defaultRowHeight="24.75" customHeight="1"/>
  <cols>
    <col min="1" max="1" width="5.7109375" style="30" customWidth="1"/>
    <col min="2" max="2" width="40.7109375" style="30" customWidth="1"/>
    <col min="3" max="3" width="9.140625" style="30" customWidth="1"/>
    <col min="4" max="4" width="11.140625" style="30" customWidth="1"/>
    <col min="5" max="6" width="9.7109375" style="26" customWidth="1"/>
    <col min="7" max="7" width="12.7109375" style="30" customWidth="1"/>
    <col min="8" max="8" width="9.28125" style="30" customWidth="1"/>
    <col min="9" max="9" width="12.7109375" style="30" customWidth="1"/>
    <col min="10" max="10" width="12.28125" style="47" hidden="1" customWidth="1"/>
    <col min="11" max="16384" width="9.140625" style="30" customWidth="1"/>
  </cols>
  <sheetData>
    <row r="1" spans="1:10" s="42" customFormat="1" ht="24.75" customHeight="1">
      <c r="A1" s="6" t="s">
        <v>87</v>
      </c>
      <c r="B1" s="46"/>
      <c r="C1" s="55"/>
      <c r="D1" s="57"/>
      <c r="E1" s="55"/>
      <c r="F1" s="55"/>
      <c r="G1" s="57"/>
      <c r="H1" s="57"/>
      <c r="I1" s="79" t="s">
        <v>14</v>
      </c>
      <c r="J1" s="31"/>
    </row>
    <row r="2" spans="1:10" s="42" customFormat="1" ht="59.25" customHeight="1">
      <c r="A2" s="61" t="s">
        <v>53</v>
      </c>
      <c r="B2" s="61" t="s">
        <v>69</v>
      </c>
      <c r="C2" s="61" t="s">
        <v>54</v>
      </c>
      <c r="D2" s="61" t="s">
        <v>55</v>
      </c>
      <c r="E2" s="151" t="s">
        <v>105</v>
      </c>
      <c r="F2" s="152" t="s">
        <v>43</v>
      </c>
      <c r="G2" s="61" t="s">
        <v>106</v>
      </c>
      <c r="H2" s="61" t="s">
        <v>56</v>
      </c>
      <c r="I2" s="61" t="s">
        <v>57</v>
      </c>
      <c r="J2" s="62" t="s">
        <v>143</v>
      </c>
    </row>
    <row r="3" spans="1:10" ht="65.25" customHeight="1">
      <c r="A3" s="70">
        <v>1</v>
      </c>
      <c r="B3" s="77" t="s">
        <v>146</v>
      </c>
      <c r="C3" s="64" t="s">
        <v>147</v>
      </c>
      <c r="D3" s="71">
        <v>4250</v>
      </c>
      <c r="E3" s="103"/>
      <c r="F3" s="162"/>
      <c r="G3" s="105"/>
      <c r="H3" s="11"/>
      <c r="I3" s="105"/>
      <c r="J3" s="86">
        <v>4206</v>
      </c>
    </row>
    <row r="4" spans="4:10" ht="24.75" customHeight="1">
      <c r="D4" s="101"/>
      <c r="E4" s="165"/>
      <c r="F4" s="56" t="s">
        <v>98</v>
      </c>
      <c r="G4" s="89">
        <f>SUM(G3)</f>
        <v>0</v>
      </c>
      <c r="H4" s="51" t="s">
        <v>97</v>
      </c>
      <c r="I4" s="89">
        <f>SUM(I3)</f>
        <v>0</v>
      </c>
      <c r="J4" s="29" t="s">
        <v>97</v>
      </c>
    </row>
    <row r="5" spans="2:9" ht="24.75" customHeight="1">
      <c r="B5" s="334"/>
      <c r="C5" s="334"/>
      <c r="D5" s="334"/>
      <c r="E5" s="335"/>
      <c r="F5" s="335"/>
      <c r="G5" s="335"/>
      <c r="H5" s="334"/>
      <c r="I5" s="335"/>
    </row>
    <row r="6" spans="2:9" ht="24.75" customHeight="1" hidden="1">
      <c r="B6" s="26" t="s">
        <v>139</v>
      </c>
      <c r="E6" s="165">
        <v>1.009</v>
      </c>
      <c r="F6" s="165">
        <f>E6*1.23</f>
        <v>1.24107</v>
      </c>
      <c r="G6" s="91"/>
      <c r="I6" s="91"/>
    </row>
    <row r="7" spans="2:6" ht="24.75" customHeight="1" hidden="1">
      <c r="B7" s="30" t="s">
        <v>123</v>
      </c>
      <c r="E7" s="26">
        <f>E6*20</f>
        <v>20.18</v>
      </c>
      <c r="F7" s="26">
        <f>F6*20</f>
        <v>24.821399999999997</v>
      </c>
    </row>
    <row r="8" spans="2:9" ht="24.75" customHeight="1">
      <c r="B8" s="337" t="s">
        <v>200</v>
      </c>
      <c r="C8" s="337"/>
      <c r="D8" s="337"/>
      <c r="E8" s="337"/>
      <c r="F8" s="337"/>
      <c r="G8" s="337"/>
      <c r="H8" s="337"/>
      <c r="I8" s="337"/>
    </row>
    <row r="9" spans="2:10" ht="24.75" customHeight="1">
      <c r="B9" s="329" t="s">
        <v>145</v>
      </c>
      <c r="C9" s="330"/>
      <c r="D9" s="330"/>
      <c r="E9" s="330"/>
      <c r="F9" s="330"/>
      <c r="G9" s="330"/>
      <c r="H9" s="330"/>
      <c r="I9" s="330"/>
      <c r="J9" s="211"/>
    </row>
    <row r="10" spans="2:10" ht="30" customHeight="1">
      <c r="B10" s="321" t="s">
        <v>131</v>
      </c>
      <c r="C10" s="321"/>
      <c r="D10" s="321"/>
      <c r="E10" s="321"/>
      <c r="F10" s="321"/>
      <c r="G10" s="321"/>
      <c r="H10" s="321"/>
      <c r="I10" s="321"/>
      <c r="J10" s="213"/>
    </row>
    <row r="11" spans="2:10" ht="37.5" customHeight="1">
      <c r="B11" s="321" t="s">
        <v>132</v>
      </c>
      <c r="C11" s="321"/>
      <c r="D11" s="321"/>
      <c r="E11" s="321"/>
      <c r="F11" s="321"/>
      <c r="G11" s="321"/>
      <c r="H11" s="321"/>
      <c r="I11" s="321"/>
      <c r="J11" s="213"/>
    </row>
    <row r="12" spans="2:10" ht="24.75" customHeight="1">
      <c r="B12" s="213"/>
      <c r="C12" s="213"/>
      <c r="D12" s="213"/>
      <c r="E12" s="213"/>
      <c r="F12" s="213"/>
      <c r="G12" s="213"/>
      <c r="H12" s="213"/>
      <c r="I12" s="213"/>
      <c r="J12" s="213"/>
    </row>
  </sheetData>
  <sheetProtection/>
  <mergeCells count="5">
    <mergeCell ref="B9:I9"/>
    <mergeCell ref="B10:I10"/>
    <mergeCell ref="B11:I11"/>
    <mergeCell ref="B5:I5"/>
    <mergeCell ref="B8:I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6"/>
  <sheetViews>
    <sheetView view="pageBreakPreview" zoomScale="60" workbookViewId="0" topLeftCell="A1">
      <selection activeCell="B13" sqref="B13"/>
    </sheetView>
  </sheetViews>
  <sheetFormatPr defaultColWidth="9.140625" defaultRowHeight="24.75" customHeight="1"/>
  <cols>
    <col min="1" max="1" width="5.7109375" style="30" customWidth="1"/>
    <col min="2" max="2" width="41.28125" style="30" customWidth="1"/>
    <col min="3" max="3" width="8.00390625" style="30" customWidth="1"/>
    <col min="4" max="4" width="11.8515625" style="30" customWidth="1"/>
    <col min="5" max="5" width="7.8515625" style="26" customWidth="1"/>
    <col min="6" max="6" width="8.140625" style="26" customWidth="1"/>
    <col min="7" max="7" width="10.7109375" style="30" customWidth="1"/>
    <col min="8" max="8" width="9.28125" style="30" customWidth="1"/>
    <col min="9" max="9" width="10.28125" style="30" customWidth="1"/>
    <col min="10" max="16384" width="9.140625" style="30" customWidth="1"/>
  </cols>
  <sheetData>
    <row r="1" spans="1:9" s="42" customFormat="1" ht="24.75" customHeight="1">
      <c r="A1" s="1" t="s">
        <v>88</v>
      </c>
      <c r="B1" s="44"/>
      <c r="C1" s="55"/>
      <c r="D1" s="55"/>
      <c r="E1" s="55"/>
      <c r="F1" s="55"/>
      <c r="G1" s="55"/>
      <c r="H1" s="55"/>
      <c r="I1" s="79" t="s">
        <v>16</v>
      </c>
    </row>
    <row r="2" spans="1:9" s="42" customFormat="1" ht="67.5" customHeight="1">
      <c r="A2" s="61" t="s">
        <v>53</v>
      </c>
      <c r="B2" s="61" t="s">
        <v>69</v>
      </c>
      <c r="C2" s="61" t="s">
        <v>54</v>
      </c>
      <c r="D2" s="61" t="s">
        <v>55</v>
      </c>
      <c r="E2" s="151" t="s">
        <v>105</v>
      </c>
      <c r="F2" s="152" t="s">
        <v>43</v>
      </c>
      <c r="G2" s="61" t="s">
        <v>106</v>
      </c>
      <c r="H2" s="61" t="s">
        <v>56</v>
      </c>
      <c r="I2" s="61" t="s">
        <v>57</v>
      </c>
    </row>
    <row r="3" spans="1:9" ht="57" customHeight="1">
      <c r="A3" s="15">
        <v>1</v>
      </c>
      <c r="B3" s="77" t="s">
        <v>104</v>
      </c>
      <c r="C3" s="7" t="s">
        <v>58</v>
      </c>
      <c r="D3" s="71">
        <v>2500</v>
      </c>
      <c r="E3" s="103"/>
      <c r="F3" s="162"/>
      <c r="G3" s="103"/>
      <c r="H3" s="11"/>
      <c r="I3" s="103"/>
    </row>
    <row r="4" spans="1:9" ht="24.75" customHeight="1">
      <c r="A4" s="23"/>
      <c r="B4" s="23"/>
      <c r="D4" s="101"/>
      <c r="E4" s="165"/>
      <c r="F4" s="166" t="s">
        <v>98</v>
      </c>
      <c r="G4" s="104">
        <f>SUM(G3:G3)</f>
        <v>0</v>
      </c>
      <c r="H4" s="9" t="s">
        <v>97</v>
      </c>
      <c r="I4" s="104">
        <f>SUM(I3:I3)</f>
        <v>0</v>
      </c>
    </row>
    <row r="5" spans="2:9" ht="24.75" customHeight="1">
      <c r="B5" s="334"/>
      <c r="C5" s="334"/>
      <c r="D5" s="334"/>
      <c r="E5" s="335"/>
      <c r="F5" s="335"/>
      <c r="G5" s="335"/>
      <c r="H5" s="334"/>
      <c r="I5" s="335"/>
    </row>
    <row r="6" spans="2:9" ht="24.75" customHeight="1">
      <c r="B6" s="329" t="s">
        <v>161</v>
      </c>
      <c r="C6" s="330"/>
      <c r="D6" s="330"/>
      <c r="E6" s="330"/>
      <c r="F6" s="330"/>
      <c r="G6" s="330"/>
      <c r="H6" s="330"/>
      <c r="I6" s="330"/>
    </row>
    <row r="7" spans="2:9" ht="23.25" customHeight="1">
      <c r="B7" s="339" t="s">
        <v>131</v>
      </c>
      <c r="C7" s="339"/>
      <c r="D7" s="339"/>
      <c r="E7" s="339"/>
      <c r="F7" s="339"/>
      <c r="G7" s="339"/>
      <c r="H7" s="339"/>
      <c r="I7" s="339"/>
    </row>
    <row r="8" spans="2:9" ht="24.75" customHeight="1">
      <c r="B8" s="338" t="s">
        <v>140</v>
      </c>
      <c r="C8" s="338"/>
      <c r="D8" s="338"/>
      <c r="E8" s="338"/>
      <c r="F8" s="338"/>
      <c r="G8" s="338"/>
      <c r="H8" s="338"/>
      <c r="I8" s="338"/>
    </row>
    <row r="16" ht="24.75" customHeight="1">
      <c r="F16" s="196"/>
    </row>
  </sheetData>
  <sheetProtection/>
  <mergeCells count="4">
    <mergeCell ref="B8:I8"/>
    <mergeCell ref="B5:I5"/>
    <mergeCell ref="B7:I7"/>
    <mergeCell ref="B6:I6"/>
  </mergeCells>
  <printOptions/>
  <pageMargins left="0.3937007874015748" right="0.2755905511811024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epiotrowski</dc:creator>
  <cp:keywords/>
  <dc:description/>
  <cp:lastModifiedBy>Katarzyna Lechowska</cp:lastModifiedBy>
  <cp:lastPrinted>2017-10-20T08:23:34Z</cp:lastPrinted>
  <dcterms:created xsi:type="dcterms:W3CDTF">2013-03-15T11:26:36Z</dcterms:created>
  <dcterms:modified xsi:type="dcterms:W3CDTF">2017-10-20T08:47:59Z</dcterms:modified>
  <cp:category/>
  <cp:version/>
  <cp:contentType/>
  <cp:contentStatus/>
</cp:coreProperties>
</file>