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9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Arkusz5" sheetId="11" state="hidden" r:id="rId11"/>
    <sheet name="Arkusz2" sheetId="12" state="hidden" r:id="rId12"/>
    <sheet name="Arkusz1" sheetId="13" state="hidden" r:id="rId13"/>
  </sheets>
  <definedNames/>
  <calcPr fullCalcOnLoad="1"/>
</workbook>
</file>

<file path=xl/sharedStrings.xml><?xml version="1.0" encoding="utf-8"?>
<sst xmlns="http://schemas.openxmlformats.org/spreadsheetml/2006/main" count="267" uniqueCount="62">
  <si>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</si>
  <si>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</si>
  <si>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</si>
  <si>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</si>
  <si>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</si>
  <si>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</si>
  <si>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</si>
  <si>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</si>
  <si>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</si>
  <si>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</si>
  <si>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</si>
  <si>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</si>
  <si>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</si>
  <si>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</si>
  <si>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</si>
  <si>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</si>
  <si>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</si>
  <si>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</si>
  <si>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</si>
  <si>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</si>
  <si>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</si>
  <si>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</si>
  <si>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</si>
  <si>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</si>
  <si>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</si>
  <si>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</si>
  <si>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</si>
  <si>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PAKIET 3</t>
  </si>
  <si>
    <t>PAKIET 5</t>
  </si>
  <si>
    <t>PAKIET 8</t>
  </si>
  <si>
    <t>PAKIET 9</t>
  </si>
  <si>
    <t>Planowana ilość w okresie 36 m-cy</t>
  </si>
  <si>
    <t>PAKIET 4</t>
  </si>
  <si>
    <t>PAKIET 6</t>
  </si>
  <si>
    <t>PAKIET 7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</si>
  <si>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</si>
  <si>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</si>
  <si>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*koszt przeglądu obejmuje koszty dojazdu do przeglądu lub w przypadku wysyłki sprzętu do siedziby Wykonawcy - koszt transportu,</t>
  </si>
  <si>
    <t>Wykonanie przeglądów okresowych sprzętu prod. BLANCO w okresie 36 miesięcy</t>
  </si>
  <si>
    <t>Wykonanie przeglądów okresowych sprzętu prod. ELLTEC w okresie 36 miesięcy</t>
  </si>
  <si>
    <t>Wykonanie przeglądów okresowych sprzętu prod. Gaymar w okresie 36 miesięcy</t>
  </si>
  <si>
    <t>Wykonanie przeglądów okresowych sprzętu prod. Hilotherm w okresie 36 miesięcy</t>
  </si>
  <si>
    <t>Wykonanie przeglądów okresowych sprzętu prod. MTRE Advanced Technologies w okresie 36 miesięcy</t>
  </si>
  <si>
    <t>Wykonanie przeglądów okresowych sprzętu prod. SMITHS MEDICAL ASD w okresie 36 miesięcy</t>
  </si>
  <si>
    <t>Wykonanie przeglądów okresowych sprzętu prod. Stihler w okresie 36 miesięcy</t>
  </si>
  <si>
    <t>Wykonanie przeglądów okresowych sprzętu prod. ThermoScientific w okresie 36 miesięcy</t>
  </si>
  <si>
    <t>przegląd okresowy urządzenia do podgrzewania płynów infuzyjnych</t>
  </si>
  <si>
    <t>Wykonanie przeglądów okresowych sprzętu prod. COVIDIEN (Tyco Healthcare) w okresie 36 miesięcy</t>
  </si>
  <si>
    <t>przegląd okresowy urządzenia do ogrzewania typu: Warm Touch 6000</t>
  </si>
  <si>
    <t>przegląd okresowy urządzenia do ogrzewania typu: Warm Touch 501-5900</t>
  </si>
  <si>
    <t>przegląd okresowy urządzenia do ogrzewania typu: Warm Touch 5600</t>
  </si>
  <si>
    <t>przegląd okresowy urządzenia do ogrzewania typu: Warm Touch 5800</t>
  </si>
  <si>
    <t>przegląd okresowy urządzenia do ogrzewania typu: Warm flo FW-588</t>
  </si>
  <si>
    <t>przegląd okresowy podgrzewaczy</t>
  </si>
  <si>
    <t>przegląd okresowy urządzenia do ogrzewania</t>
  </si>
  <si>
    <t>przegląd okresowy urządzenia do hiloterapii</t>
  </si>
  <si>
    <t>przegląd okresowy zestawu do termoregulacji ciała pacjenta</t>
  </si>
  <si>
    <t xml:space="preserve">przegląd okresowy podgrzewacza </t>
  </si>
  <si>
    <t>przegląd okresowy podgrzewacza typu: ASTOTHERM Plus AP220EU</t>
  </si>
  <si>
    <t>przegląd okresowy zestawu do podgrzewania typu: Astoflo Plus</t>
  </si>
  <si>
    <t>przegląd okresowy cieplarki typu: B6030</t>
  </si>
  <si>
    <t>przegląd okresowy cieplarki typu: B6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</si>
</sst>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C12" sqref="C12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25.5">
      <c r="A1" s="45" t="s">
        <v>23</v>
      </c>
      <c r="B1" s="45" t="s">
        <v>24</v>
      </c>
      <c r="C1" s="45" t="s">
        <v>19</v>
      </c>
      <c r="D1" s="45" t="s">
        <v>20</v>
      </c>
      <c r="E1" s="45" t="s">
        <v>21</v>
      </c>
    </row>
    <row r="2" spans="1:5" ht="12.75">
      <c r="A2" s="46">
        <v>1</v>
      </c>
      <c r="B2" s="46" t="str">
        <f>1!C2</f>
        <v>Wykonanie przeglądów okresowych sprzętu prod. BLANCO w okresie 36 miesięcy</v>
      </c>
      <c r="C2" s="47">
        <v>0</v>
      </c>
      <c r="D2" s="47">
        <f>C2*1.23</f>
        <v>0</v>
      </c>
      <c r="E2" s="47">
        <f>C2/4.1749</f>
        <v>0</v>
      </c>
    </row>
    <row r="3" spans="1:5" ht="25.5">
      <c r="A3" s="46">
        <v>2</v>
      </c>
      <c r="B3" s="46" t="str">
        <f>2!C2</f>
        <v>Wykonanie przeglądów okresowych sprzętu prod. COVIDIEN (Tyco Healthcare) w okresie 36 miesięcy</v>
      </c>
      <c r="C3" s="47">
        <v>0</v>
      </c>
      <c r="D3" s="47">
        <f aca="true" t="shared" si="0" ref="D3:D10">C3*1.23</f>
        <v>0</v>
      </c>
      <c r="E3" s="47">
        <f aca="true" t="shared" si="1" ref="E3:E10">C3/4.1749</f>
        <v>0</v>
      </c>
    </row>
    <row r="4" spans="1:5" ht="12.75">
      <c r="A4" s="46">
        <v>3</v>
      </c>
      <c r="B4" s="46" t="str">
        <f>3!C2</f>
        <v>Wykonanie przeglądów okresowych sprzętu prod. ELLTEC w okresie 36 miesięcy</v>
      </c>
      <c r="C4" s="47">
        <v>0</v>
      </c>
      <c r="D4" s="47">
        <f t="shared" si="0"/>
        <v>0</v>
      </c>
      <c r="E4" s="47">
        <f t="shared" si="1"/>
        <v>0</v>
      </c>
    </row>
    <row r="5" spans="1:5" ht="12.75">
      <c r="A5" s="46">
        <v>4</v>
      </c>
      <c r="B5" s="46" t="str">
        <f>4!C2</f>
        <v>Wykonanie przeglądów okresowych sprzętu prod. Gaymar w okresie 36 miesięcy</v>
      </c>
      <c r="C5" s="47">
        <v>0</v>
      </c>
      <c r="D5" s="47">
        <f>C5*1.23</f>
        <v>0</v>
      </c>
      <c r="E5" s="47">
        <f>C5/4.1749</f>
        <v>0</v>
      </c>
    </row>
    <row r="6" spans="1:5" ht="12.75">
      <c r="A6" s="46">
        <v>5</v>
      </c>
      <c r="B6" s="46" t="str">
        <f>5!C2</f>
        <v>Wykonanie przeglądów okresowych sprzętu prod. Hilotherm w okresie 36 miesięcy</v>
      </c>
      <c r="C6" s="47">
        <v>0</v>
      </c>
      <c r="D6" s="47">
        <f>C6*1.23</f>
        <v>0</v>
      </c>
      <c r="E6" s="47">
        <f>C6/4.1749</f>
        <v>0</v>
      </c>
    </row>
    <row r="7" spans="1:5" ht="25.5">
      <c r="A7" s="46">
        <v>6</v>
      </c>
      <c r="B7" s="46" t="str">
        <f>6!C2</f>
        <v>Wykonanie przeglądów okresowych sprzętu prod. MTRE Advanced Technologies w okresie 36 miesięcy</v>
      </c>
      <c r="C7" s="47">
        <v>0</v>
      </c>
      <c r="D7" s="47">
        <f>C7*1.23</f>
        <v>0</v>
      </c>
      <c r="E7" s="47">
        <f>C7/4.1749</f>
        <v>0</v>
      </c>
    </row>
    <row r="8" spans="1:5" ht="25.5">
      <c r="A8" s="46">
        <v>7</v>
      </c>
      <c r="B8" s="46" t="str">
        <f>7!C2</f>
        <v>Wykonanie przeglądów okresowych sprzętu prod. SMITHS MEDICAL ASD w okresie 36 miesięcy</v>
      </c>
      <c r="C8" s="47">
        <v>0</v>
      </c>
      <c r="D8" s="47">
        <f t="shared" si="0"/>
        <v>0</v>
      </c>
      <c r="E8" s="47">
        <f t="shared" si="1"/>
        <v>0</v>
      </c>
    </row>
    <row r="9" spans="1:5" ht="12.75">
      <c r="A9" s="46">
        <v>8</v>
      </c>
      <c r="B9" s="46" t="str">
        <f>8!C2</f>
        <v>Wykonanie przeglądów okresowych sprzętu prod. Stihler w okresie 36 miesięcy</v>
      </c>
      <c r="C9" s="47">
        <v>0</v>
      </c>
      <c r="D9" s="47">
        <f t="shared" si="0"/>
        <v>0</v>
      </c>
      <c r="E9" s="47">
        <f t="shared" si="1"/>
        <v>0</v>
      </c>
    </row>
    <row r="10" spans="1:5" ht="12.75">
      <c r="A10" s="46">
        <v>9</v>
      </c>
      <c r="B10" s="46" t="str">
        <f>9!C2</f>
        <v>Wykonanie przeglądów okresowych sprzętu prod. ThermoScientific w okresie 36 miesięcy</v>
      </c>
      <c r="C10" s="47">
        <v>0</v>
      </c>
      <c r="D10" s="47">
        <f t="shared" si="0"/>
        <v>0</v>
      </c>
      <c r="E10" s="47">
        <f t="shared" si="1"/>
        <v>0</v>
      </c>
    </row>
    <row r="11" spans="1:5" ht="12" customHeight="1">
      <c r="A11" s="58" t="s">
        <v>22</v>
      </c>
      <c r="B11" s="59"/>
      <c r="C11" s="50">
        <v>0</v>
      </c>
      <c r="D11" s="50">
        <f>SUM(D2:D10)</f>
        <v>0</v>
      </c>
      <c r="E11" s="51">
        <f>C11/4.1749</f>
        <v>0</v>
      </c>
    </row>
  </sheetData>
  <sheetProtection selectLockedCells="1" selectUnlockedCells="1"/>
  <mergeCells count="1">
    <mergeCell ref="A11:B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B12" sqref="B12:E12"/>
    </sheetView>
  </sheetViews>
  <sheetFormatPr defaultColWidth="9.00390625" defaultRowHeight="12" customHeight="1"/>
  <cols>
    <col min="1" max="1" width="3.875" style="1" customWidth="1"/>
    <col min="2" max="2" width="46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30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8.5" customHeight="1">
      <c r="A2" s="2"/>
      <c r="B2" s="6" t="s">
        <v>1</v>
      </c>
      <c r="C2" s="61" t="s">
        <v>45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/>
      <c r="B9" s="27" t="s">
        <v>60</v>
      </c>
      <c r="C9" s="32">
        <v>1</v>
      </c>
      <c r="D9" s="28">
        <f>C9*3</f>
        <v>3</v>
      </c>
      <c r="E9" s="37">
        <v>0</v>
      </c>
      <c r="F9" s="38">
        <f>D9*E9</f>
        <v>0</v>
      </c>
      <c r="G9" s="32">
        <v>11</v>
      </c>
      <c r="H9" s="38">
        <f>E9*1.23</f>
        <v>0</v>
      </c>
      <c r="I9" s="39">
        <f>H9*D9</f>
        <v>0</v>
      </c>
    </row>
    <row r="10" spans="1:9" s="15" customFormat="1" ht="12">
      <c r="A10" s="36">
        <v>1</v>
      </c>
      <c r="B10" s="27" t="s">
        <v>61</v>
      </c>
      <c r="C10" s="32">
        <v>2</v>
      </c>
      <c r="D10" s="28">
        <f>C10*3</f>
        <v>6</v>
      </c>
      <c r="E10" s="37">
        <v>0</v>
      </c>
      <c r="F10" s="38">
        <f>D10*E10</f>
        <v>0</v>
      </c>
      <c r="G10" s="32">
        <v>12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5" t="s">
        <v>36</v>
      </c>
      <c r="C12" s="65"/>
      <c r="D12" s="65"/>
      <c r="E12" s="65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3" sqref="E13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25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38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52" t="s">
        <v>46</v>
      </c>
      <c r="C9" s="55">
        <v>4</v>
      </c>
      <c r="D9" s="54">
        <f>C9*3</f>
        <v>12</v>
      </c>
      <c r="E9" s="53">
        <v>0</v>
      </c>
      <c r="F9" s="54">
        <f>E9*D9</f>
        <v>0</v>
      </c>
      <c r="G9" s="55">
        <v>23</v>
      </c>
      <c r="H9" s="56">
        <f>E9*1.23</f>
        <v>0</v>
      </c>
      <c r="I9" s="57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35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C19" sqref="C1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26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47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27" t="s">
        <v>48</v>
      </c>
      <c r="C9" s="32">
        <v>4</v>
      </c>
      <c r="D9" s="28">
        <f>C9*3</f>
        <v>12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9" s="15" customFormat="1" ht="24">
      <c r="A10" s="36">
        <v>2</v>
      </c>
      <c r="B10" s="27" t="s">
        <v>49</v>
      </c>
      <c r="C10" s="32">
        <v>43</v>
      </c>
      <c r="D10" s="28">
        <f>C10*3</f>
        <v>129</v>
      </c>
      <c r="E10" s="43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9" s="15" customFormat="1" ht="24">
      <c r="A11" s="36">
        <v>3</v>
      </c>
      <c r="B11" s="27" t="s">
        <v>50</v>
      </c>
      <c r="C11" s="32">
        <v>1</v>
      </c>
      <c r="D11" s="28">
        <f>C11*3</f>
        <v>3</v>
      </c>
      <c r="E11" s="43">
        <v>0</v>
      </c>
      <c r="F11" s="38">
        <f>D11*E11</f>
        <v>0</v>
      </c>
      <c r="G11" s="32">
        <v>23</v>
      </c>
      <c r="H11" s="38">
        <f>E11*1.23</f>
        <v>0</v>
      </c>
      <c r="I11" s="39">
        <f>H11*D11</f>
        <v>0</v>
      </c>
    </row>
    <row r="12" spans="1:9" s="15" customFormat="1" ht="24">
      <c r="A12" s="36">
        <v>4</v>
      </c>
      <c r="B12" s="27" t="s">
        <v>51</v>
      </c>
      <c r="C12" s="32">
        <v>1</v>
      </c>
      <c r="D12" s="28">
        <f>C12*3</f>
        <v>3</v>
      </c>
      <c r="E12" s="43">
        <v>0</v>
      </c>
      <c r="F12" s="38">
        <f>D12*E12</f>
        <v>0</v>
      </c>
      <c r="G12" s="32">
        <v>23</v>
      </c>
      <c r="H12" s="38">
        <f>E12*1.23</f>
        <v>0</v>
      </c>
      <c r="I12" s="39">
        <f>H12*D12</f>
        <v>0</v>
      </c>
    </row>
    <row r="13" spans="1:9" s="15" customFormat="1" ht="24">
      <c r="A13" s="36">
        <v>5</v>
      </c>
      <c r="B13" s="27" t="s">
        <v>52</v>
      </c>
      <c r="C13" s="32">
        <v>40</v>
      </c>
      <c r="D13" s="28">
        <f>C13*3</f>
        <v>120</v>
      </c>
      <c r="E13" s="43">
        <v>0</v>
      </c>
      <c r="F13" s="38">
        <f>D13*E13</f>
        <v>0</v>
      </c>
      <c r="G13" s="32">
        <v>23</v>
      </c>
      <c r="H13" s="38">
        <f>E13*1.23</f>
        <v>0</v>
      </c>
      <c r="I13" s="39">
        <f>H13*D13</f>
        <v>0</v>
      </c>
    </row>
    <row r="14" spans="1:10" s="16" customFormat="1" ht="13.5" thickBot="1">
      <c r="A14" s="40"/>
      <c r="B14" s="40"/>
      <c r="C14" s="40"/>
      <c r="D14" s="40"/>
      <c r="E14" s="40"/>
      <c r="F14" s="41">
        <f>SUM(F9:F13)</f>
        <v>0</v>
      </c>
      <c r="G14" s="40"/>
      <c r="H14" s="40"/>
      <c r="I14" s="41">
        <f>SUM(I9:I13)</f>
        <v>0</v>
      </c>
      <c r="J14" s="3"/>
    </row>
    <row r="15" spans="1:10" s="16" customFormat="1" ht="38.25" customHeight="1">
      <c r="A15" s="40"/>
      <c r="B15" s="65" t="s">
        <v>36</v>
      </c>
      <c r="C15" s="65"/>
      <c r="D15" s="65"/>
      <c r="E15" s="65"/>
      <c r="F15" s="40"/>
      <c r="G15" s="40"/>
      <c r="H15" s="40"/>
      <c r="I15" s="42"/>
      <c r="J15" s="3"/>
    </row>
    <row r="16" spans="1:10" s="16" customFormat="1" ht="12.75">
      <c r="A16" s="40"/>
      <c r="B16" s="49"/>
      <c r="C16" s="49"/>
      <c r="D16" s="49"/>
      <c r="E16" s="49"/>
      <c r="F16" s="40"/>
      <c r="G16" s="40"/>
      <c r="H16" s="40"/>
      <c r="I16" s="42"/>
      <c r="J16" s="3"/>
    </row>
    <row r="17" spans="1:10" s="16" customFormat="1" ht="12.75">
      <c r="A17" s="3"/>
      <c r="B17" s="26"/>
      <c r="C17" s="26"/>
      <c r="D17" s="3"/>
      <c r="E17" s="3"/>
      <c r="F17" s="3"/>
      <c r="G17" s="3"/>
      <c r="H17" s="3"/>
      <c r="I17" s="17"/>
      <c r="J17" s="3"/>
    </row>
    <row r="18" spans="1:10" s="16" customFormat="1" ht="12.75">
      <c r="A18" s="3"/>
      <c r="B18" s="26"/>
      <c r="C18" s="26"/>
      <c r="D18" s="3"/>
      <c r="E18" s="3"/>
      <c r="F18" s="3"/>
      <c r="G18" s="3"/>
      <c r="H18" s="3"/>
      <c r="I18" s="17"/>
      <c r="J18" s="3"/>
    </row>
    <row r="19" spans="1:10" s="16" customFormat="1" ht="12.75">
      <c r="A19" s="3"/>
      <c r="B19" s="3" t="s">
        <v>6</v>
      </c>
      <c r="C19" s="3"/>
      <c r="D19" s="3"/>
      <c r="E19" s="3"/>
      <c r="F19" s="3"/>
      <c r="G19" s="3"/>
      <c r="H19" s="3"/>
      <c r="I19" s="3"/>
      <c r="J19" s="3" t="s">
        <v>7</v>
      </c>
    </row>
    <row r="20" spans="1:10" s="16" customFormat="1" ht="12.75">
      <c r="A20" s="4"/>
      <c r="B20" s="18"/>
      <c r="C20" s="18"/>
      <c r="D20" s="18"/>
      <c r="E20" s="19"/>
      <c r="F20" s="20"/>
      <c r="G20" s="3"/>
      <c r="H20" s="3"/>
      <c r="I20" s="3"/>
      <c r="J20" s="3" t="s">
        <v>7</v>
      </c>
    </row>
    <row r="21" spans="1:10" s="16" customFormat="1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4" s="16" customFormat="1" ht="12.75">
      <c r="A22" s="3"/>
      <c r="B22" s="3"/>
      <c r="C22" s="3"/>
      <c r="D22" s="3"/>
      <c r="E22" s="12" t="s">
        <v>9</v>
      </c>
      <c r="F22" s="12"/>
      <c r="I22" s="22" t="s">
        <v>7</v>
      </c>
      <c r="K22" s="2"/>
      <c r="L22" s="2"/>
      <c r="M22" s="2"/>
      <c r="N22" s="2"/>
    </row>
    <row r="23" spans="1:14" s="16" customFormat="1" ht="15">
      <c r="A23" s="3"/>
      <c r="B23" s="21"/>
      <c r="C23" s="21"/>
      <c r="D23" s="3"/>
      <c r="E23" s="22" t="s">
        <v>10</v>
      </c>
      <c r="F23" s="23"/>
      <c r="J23" s="3"/>
      <c r="K23" s="2"/>
      <c r="L23" s="2"/>
      <c r="M23" s="2"/>
      <c r="N23" s="2"/>
    </row>
    <row r="24" spans="7:12" ht="12" customHeight="1">
      <c r="G24" s="24" t="s">
        <v>8</v>
      </c>
      <c r="I24" s="25"/>
      <c r="J24" s="1" t="s">
        <v>7</v>
      </c>
      <c r="K24" s="1" t="s">
        <v>7</v>
      </c>
      <c r="L24" s="1" t="s">
        <v>7</v>
      </c>
    </row>
  </sheetData>
  <sheetProtection selectLockedCells="1" selectUnlockedCells="1"/>
  <mergeCells count="5">
    <mergeCell ref="A5:I5"/>
    <mergeCell ref="A6:I6"/>
    <mergeCell ref="B15:E15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11" sqref="F11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27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39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53</v>
      </c>
      <c r="C9" s="32">
        <v>3</v>
      </c>
      <c r="D9" s="28">
        <f>C9*3</f>
        <v>9</v>
      </c>
      <c r="E9" s="43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36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B31" sqref="B31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32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40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54</v>
      </c>
      <c r="C9" s="44">
        <v>4</v>
      </c>
      <c r="D9" s="28">
        <f>C9*3</f>
        <v>12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5" t="s">
        <v>36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B28" sqref="B28"/>
    </sheetView>
  </sheetViews>
  <sheetFormatPr defaultColWidth="9.00390625" defaultRowHeight="12" customHeight="1"/>
  <cols>
    <col min="1" max="1" width="3.875" style="1" customWidth="1"/>
    <col min="2" max="2" width="54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28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41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55</v>
      </c>
      <c r="C9" s="44">
        <v>1</v>
      </c>
      <c r="D9" s="28">
        <v>3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5" t="s">
        <v>36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E10" sqref="E10"/>
    </sheetView>
  </sheetViews>
  <sheetFormatPr defaultColWidth="9.00390625" defaultRowHeight="12" customHeight="1"/>
  <cols>
    <col min="1" max="1" width="3.875" style="1" customWidth="1"/>
    <col min="2" max="2" width="51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33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42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56</v>
      </c>
      <c r="C9" s="55">
        <v>3</v>
      </c>
      <c r="D9" s="28">
        <f>C9*3</f>
        <v>9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5" t="s">
        <v>37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C15" sqref="C15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34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7" customHeight="1">
      <c r="A2" s="2"/>
      <c r="B2" s="6" t="s">
        <v>1</v>
      </c>
      <c r="C2" s="61" t="s">
        <v>43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57</v>
      </c>
      <c r="C9" s="32">
        <v>2</v>
      </c>
      <c r="D9" s="28">
        <f>C9*3</f>
        <v>6</v>
      </c>
      <c r="E9" s="37">
        <v>0</v>
      </c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36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E15" sqref="E15"/>
    </sheetView>
  </sheetViews>
  <sheetFormatPr defaultColWidth="9.00390625" defaultRowHeight="12" customHeight="1"/>
  <cols>
    <col min="1" max="1" width="3.875" style="1" customWidth="1"/>
    <col min="2" max="2" width="42.37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29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7.75" customHeight="1">
      <c r="A2" s="2"/>
      <c r="B2" s="6" t="s">
        <v>1</v>
      </c>
      <c r="C2" s="61" t="s">
        <v>44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31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24">
      <c r="A9" s="36">
        <v>1</v>
      </c>
      <c r="B9" s="27" t="s">
        <v>58</v>
      </c>
      <c r="C9" s="34">
        <v>8</v>
      </c>
      <c r="D9" s="28">
        <f>C9*3</f>
        <v>24</v>
      </c>
      <c r="E9" s="37">
        <v>0</v>
      </c>
      <c r="F9" s="38">
        <f>D9*E9</f>
        <v>0</v>
      </c>
      <c r="G9" s="32">
        <v>22</v>
      </c>
      <c r="H9" s="38">
        <f>E9*1.23</f>
        <v>0</v>
      </c>
      <c r="I9" s="39">
        <f>H9*D9</f>
        <v>0</v>
      </c>
    </row>
    <row r="10" spans="1:9" s="15" customFormat="1" ht="24">
      <c r="A10" s="36">
        <v>2</v>
      </c>
      <c r="B10" s="27" t="s">
        <v>59</v>
      </c>
      <c r="C10" s="32">
        <v>5</v>
      </c>
      <c r="D10" s="28">
        <f>C10*3</f>
        <v>15</v>
      </c>
      <c r="E10" s="37">
        <v>0</v>
      </c>
      <c r="F10" s="38">
        <f>D10*E10</f>
        <v>0</v>
      </c>
      <c r="G10" s="32">
        <v>23</v>
      </c>
      <c r="H10" s="38">
        <f>E10*1.23</f>
        <v>0</v>
      </c>
      <c r="I10" s="39">
        <f>H10*D10</f>
        <v>0</v>
      </c>
    </row>
    <row r="11" spans="1:10" s="16" customFormat="1" ht="13.5" thickBot="1">
      <c r="A11" s="40"/>
      <c r="B11" s="40"/>
      <c r="C11" s="40"/>
      <c r="D11" s="40"/>
      <c r="E11" s="40"/>
      <c r="F11" s="41">
        <f>SUM(F9:F10)</f>
        <v>0</v>
      </c>
      <c r="G11" s="40"/>
      <c r="H11" s="40"/>
      <c r="I11" s="41">
        <f>SUM(I9:I10)</f>
        <v>0</v>
      </c>
      <c r="J11" s="3"/>
    </row>
    <row r="12" spans="1:10" s="16" customFormat="1" ht="38.25" customHeight="1">
      <c r="A12" s="40"/>
      <c r="B12" s="65" t="s">
        <v>36</v>
      </c>
      <c r="C12" s="65"/>
      <c r="D12" s="65"/>
      <c r="E12" s="65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A5:I5"/>
    <mergeCell ref="A6:I6"/>
    <mergeCell ref="B12:E12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Masłowski</cp:lastModifiedBy>
  <cp:lastPrinted>2017-03-01T09:37:20Z</cp:lastPrinted>
  <dcterms:created xsi:type="dcterms:W3CDTF">2014-02-20T13:56:12Z</dcterms:created>
  <dcterms:modified xsi:type="dcterms:W3CDTF">2017-09-14T08:09:36Z</dcterms:modified>
  <cp:category/>
  <cp:version/>
  <cp:contentType/>
  <cp:contentStatus/>
</cp:coreProperties>
</file>