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1" sheetId="1" r:id="rId1"/>
    <sheet name="Pakiet nr 2" sheetId="2" r:id="rId2"/>
    <sheet name="Pakiet nr 3" sheetId="3" r:id="rId3"/>
  </sheets>
  <definedNames>
    <definedName name="Excel_BuiltIn__FilterDatabase" localSheetId="0">'Pakiet nr 1'!$A$2:$Y$2</definedName>
  </definedNames>
  <calcPr fullCalcOnLoad="1"/>
</workbook>
</file>

<file path=xl/sharedStrings.xml><?xml version="1.0" encoding="utf-8"?>
<sst xmlns="http://schemas.openxmlformats.org/spreadsheetml/2006/main" count="117" uniqueCount="53">
  <si>
    <t>Pakiet nr 1</t>
  </si>
  <si>
    <t>LP</t>
  </si>
  <si>
    <t>NAZWA MIĘDZYNARODOWA ŁACIŃSKA</t>
  </si>
  <si>
    <t>POSTAĆ</t>
  </si>
  <si>
    <t>DAWKA</t>
  </si>
  <si>
    <t>JEDNOSTKA MIARY</t>
  </si>
  <si>
    <t>WIELKOŚĆ OPAKOWANIA</t>
  </si>
  <si>
    <t>ILOŚĆ ZAMAWIANA OPAKOWAŃ</t>
  </si>
  <si>
    <t>CENA NETTO</t>
  </si>
  <si>
    <t>CENA BRUTTO</t>
  </si>
  <si>
    <t>WARTOŚĆ NETTO</t>
  </si>
  <si>
    <t>WARTOŚĆ BRUTTO</t>
  </si>
  <si>
    <t>ZUŻYCIE</t>
  </si>
  <si>
    <t>STARA CENA NETTO</t>
  </si>
  <si>
    <t>STARA CENA BRUTTO</t>
  </si>
  <si>
    <t>ZUŻYCIE WARTOŚĆ NETTO</t>
  </si>
  <si>
    <t>ZUŻYCIE WARTOŚĆ BRUTTO</t>
  </si>
  <si>
    <t>NAZWA HANDLOWA</t>
  </si>
  <si>
    <t>UWAGI</t>
  </si>
  <si>
    <t>Pakiet nr 1, pozycja nr 1</t>
  </si>
  <si>
    <t>Koncentrat do hemodializy zasadowy, płynny,
w opakowaniu 6 i 10  litrów*****</t>
  </si>
  <si>
    <t>litr</t>
  </si>
  <si>
    <t>6l , 10l ******</t>
  </si>
  <si>
    <t>Koncentrat do hemodializy zasadowy, płynny,
w opakowaniu 6 i 10  litrów***** (BI 84)</t>
  </si>
  <si>
    <t>Koncentrat do hemodializy kwaśny, płynny,
w opakowaniach 6 i 10 litrów, o składzie*****;
a) Na - od 138.00 do 140.00 mmol/l
b) K - od 0.00 mmol/l do 4.00 mmol/l 
c) Ca - od 1.00 mmol/l do 1.75 mmol/l 
d) Mg - od 0.50 mmol/l do 1.50 mmol/l                                                                         e) Glukoza - od 0.00 do 2.00 g/l</t>
  </si>
  <si>
    <t>Koncentrat do hemodializy kwaśny, płynny,
w opakowaniach 6 i 10 litrów, o składzie*****:
a) Na - od 138.00 do 140.00 mmol/l
b) K - od 0.00 mmol/l do 4.00 mmol/l 
c) Ca - od 1.00 mmol/l do 1.75 mmol/l 
d) Mg - od 0.50 mmol/l do 1.00 mmol/l                                                                         e) Glukoza - od 0.00 do 2.00 g/l</t>
  </si>
  <si>
    <t>SUMA</t>
  </si>
  <si>
    <t>***** dostawca zobowiązuje się do odbioru pustych kanistrów po koncentratach minimum dwa razy w miesiącu</t>
  </si>
  <si>
    <t>****** skład i pojemność danego koncentratu do hemodializy ustalany w trakcie trwania umowy zgodnie z aktualnym zapotrzebowaniem zamawiającego</t>
  </si>
  <si>
    <t>Pakiet nr 2</t>
  </si>
  <si>
    <t>Pakiet nr 2, pozycja nr 1</t>
  </si>
  <si>
    <t xml:space="preserve">Wodorowęglanowy roztwór do hemofiltracji (produkt leczniczy) buforowany glukozą o stężeniu fizjologicznym 5,55 mmol/l o różnych stężeniach potasu (0/2/3/4 mmol/l), wieloelektrolitowy. Opakowanie  - 5,0 litrowy worek dwukomorowy z wielowarstwowej folii bez PVC, połączenie zawartości komór musi być wykonalne przez ucisk na jedną z nich. Worek powinien posiadać dwa porty do pobierania płynu (wylotowe):
1. typu Luer Lock
2. typu Safe Lock  oraz
3. port z membraną do nakłucia igłą w celu modyfikacji składu. Porty wylotowe powinny posiadać dodatkowo stożek zabezpieczający przed niekontrolowanym wypływem podczas podłączania.
</t>
  </si>
  <si>
    <t>worek dwukomorowy</t>
  </si>
  <si>
    <t>5000ml</t>
  </si>
  <si>
    <t>szt.</t>
  </si>
  <si>
    <t>Wodorowęglanowy płyn do hemofiltracji, buforowany glukozą w stężeniu fizjologicznym 5,55mmol/l, zawartość potasu 0 do 4 mmol/l (Multibic)</t>
  </si>
  <si>
    <t>4 % cytrynian sodu w workach 1500 ml. Opakowanie- worek dwukomorowy zapakowany sterylnie w zewnętrznej folii bez obecności powietrza. Worek powinien posiadać port do pobierania płynu typu Safe Lock (transparentny) oraz  dodatkowy stożek zabezpieczający przed niekontrolowanym wypływem podczas podłączania.</t>
  </si>
  <si>
    <t>1500ml</t>
  </si>
  <si>
    <t>Roztwór 4% cytrynianu sodu w worku z przyłączem SafeLock</t>
  </si>
  <si>
    <t xml:space="preserve">Wodorowęglanowy roztwór dializaut (wyrób medyczny) o składzie:
– potas 2 lub 4 mmol/l
– wapń 0 mmol/l (bezwapniowy)
– magnez 0,75  lub 1,00 mmol/l
– fosforany 0 lub 1,25 mmol/l
– wodorowęglan 20 mmol/l
Opakowanie – 5,0 l
worek dwukomorowy, zapakowany sterylnie w zewnętrznej folii bez obecności powietrza. Worek powinien posiadać dwa porty do pobierania płynu:
1. typu Luer Lock
2. typu Safe Lock oraz
3. port z membraną do nakłucia igłą w celu modyfikacji składu. Porty wylotowe powinny posiadać dodatkowo stożek zabezpieczający przed niekontrolowanym wypływem podczas podłączania.
</t>
  </si>
  <si>
    <t>Wodorowęglanowy, bezwapniowy dializat w worku o składzie jonowym: sód 133mmol/l, wodorowęglan 20mmol/l, zawartość potasu 2 do 4 mmol/l (Ci-Ca Dialisate, Ci-Ca Dialisate PLUS)</t>
  </si>
  <si>
    <t>Pakiet nr 3</t>
  </si>
  <si>
    <t>Pakiet nr 3, pozycja nr 1</t>
  </si>
  <si>
    <t>Płyn substytucyjny do zabiegów ciągłych CRRT zawierający wapń 1,75 mmol/l, magnez 0,5mmo/l, sód 140 mmol/l, wodorowęglan 32 mmol/l, mleczan 3,0 mmol/l, zawartość potasu 0-4 mmol/l, zawartość glukozy 0-6,1 mmol/l, worek kompatybilny z aparatem Prismaflex, przyłącze do aparatu bezpośrednie</t>
  </si>
  <si>
    <t>worek</t>
  </si>
  <si>
    <t>Prismasol 2K, 4K, Hemosol B0</t>
  </si>
  <si>
    <t>x2!</t>
  </si>
  <si>
    <t>Płyn substytucyjny do zabiegów ciągłych CRRT zawierający wapń 1,25 mmol/l, magnez 0,6mmo/l, sód 140 mmol/l, wodorowęglan 30 mmol/l, potas 4 mmol/l, wodorofosforan 1,2 mmol/l, bez dodatku glukozy i mleczanów, worek kompatybilny z aparatem Prismaflex, przyłącze do aparatu bezpośrednie</t>
  </si>
  <si>
    <t>Phoxilium</t>
  </si>
  <si>
    <t>Płyn dializacyjny do zabiegów ciągłych CRRT zawierający magnez 0,75 mmo/l, sód 140 mmol/l, wodorowęglan 22 mmol/l, potas 4 mmol/l, glukoza 6,1 mmol/l, mleczany 2,0 mmol/l, worek kompatybilny z aparatem Prismaflex, przyłącze do aparatu bezpośrednie</t>
  </si>
  <si>
    <t>PrismOcal B22</t>
  </si>
  <si>
    <t>Płyn antykoagulacyjny do zabiegów ciągłych CRRT sód 136-140 mmol/l, cytrynian trójsodowy 10-18 mmol/l, kwas cytrynowy 0-2 mmol/l, worek kompatybilny z aparatem Prismaflex, przyłącze do aparatu bezpośrednie</t>
  </si>
  <si>
    <t>PrismOcitrat 18/0 , 10/2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</si>
</sst>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2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2" fillId="0" borderId="0">
      <alignment horizontal="right" vertical="center"/>
      <protection/>
    </xf>
    <xf numFmtId="0" fontId="6" fillId="0" borderId="0">
      <alignment horizontal="left" vertical="top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right" vertical="top"/>
      <protection/>
    </xf>
    <xf numFmtId="0" fontId="9" fillId="0" borderId="0">
      <alignment horizontal="center" vertical="top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10" xfId="53" applyFont="1" applyFill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center" vertical="center" wrapText="1"/>
      <protection/>
    </xf>
    <xf numFmtId="3" fontId="11" fillId="34" borderId="10" xfId="54" applyNumberFormat="1" applyFont="1" applyFill="1" applyBorder="1" applyAlignment="1">
      <alignment horizontal="center" vertical="center" wrapText="1"/>
      <protection/>
    </xf>
    <xf numFmtId="4" fontId="10" fillId="34" borderId="12" xfId="54" applyNumberFormat="1" applyFont="1" applyFill="1" applyBorder="1" applyAlignment="1">
      <alignment horizontal="center" vertical="center" wrapText="1"/>
      <protection/>
    </xf>
    <xf numFmtId="4" fontId="10" fillId="34" borderId="10" xfId="54" applyNumberFormat="1" applyFont="1" applyFill="1" applyBorder="1" applyAlignment="1">
      <alignment horizontal="center" vertical="center" wrapText="1"/>
      <protection/>
    </xf>
    <xf numFmtId="3" fontId="10" fillId="34" borderId="10" xfId="54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 applyProtection="1">
      <alignment horizontal="center" vertical="center" wrapText="1"/>
      <protection/>
    </xf>
    <xf numFmtId="0" fontId="10" fillId="33" borderId="12" xfId="44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10" fillId="33" borderId="12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ategoria Pilota danych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9" xfId="54"/>
    <cellStyle name="Obliczenia" xfId="55"/>
    <cellStyle name="Percent" xfId="56"/>
    <cellStyle name="S0" xfId="57"/>
    <cellStyle name="S1" xfId="58"/>
    <cellStyle name="S10" xfId="59"/>
    <cellStyle name="S11" xfId="60"/>
    <cellStyle name="S12" xfId="61"/>
    <cellStyle name="S13" xfId="62"/>
    <cellStyle name="S14" xfId="63"/>
    <cellStyle name="S15" xfId="64"/>
    <cellStyle name="S16" xfId="65"/>
    <cellStyle name="S2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J7" sqref="J7"/>
    </sheetView>
  </sheetViews>
  <sheetFormatPr defaultColWidth="9.140625" defaultRowHeight="11.25" customHeight="1"/>
  <cols>
    <col min="1" max="1" width="7.140625" style="1" customWidth="1"/>
    <col min="2" max="2" width="23.140625" style="1" customWidth="1"/>
    <col min="3" max="3" width="7.7109375" style="1" customWidth="1"/>
    <col min="4" max="4" width="6.8515625" style="1" customWidth="1"/>
    <col min="5" max="5" width="5.140625" style="1" customWidth="1"/>
    <col min="6" max="6" width="4.00390625" style="1" customWidth="1"/>
    <col min="7" max="7" width="7.421875" style="2" customWidth="1"/>
    <col min="8" max="8" width="7.421875" style="3" customWidth="1"/>
    <col min="9" max="9" width="10.00390625" style="3" customWidth="1"/>
    <col min="10" max="10" width="9.8515625" style="3" customWidth="1"/>
    <col min="11" max="11" width="10.7109375" style="3" customWidth="1"/>
    <col min="12" max="12" width="0" style="4" hidden="1" customWidth="1"/>
    <col min="13" max="16" width="0" style="3" hidden="1" customWidth="1"/>
    <col min="17" max="17" width="0" style="5" hidden="1" customWidth="1"/>
    <col min="18" max="18" width="0" style="6" hidden="1" customWidth="1"/>
    <col min="19" max="19" width="10.140625" style="7" customWidth="1"/>
    <col min="20" max="20" width="10.00390625" style="7" customWidth="1"/>
    <col min="21" max="16384" width="9.140625" style="7" customWidth="1"/>
  </cols>
  <sheetData>
    <row r="1" ht="11.25" customHeight="1">
      <c r="B1" s="1" t="s">
        <v>0</v>
      </c>
    </row>
    <row r="2" spans="1:18" ht="101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3" t="s">
        <v>17</v>
      </c>
      <c r="R2" s="8" t="s">
        <v>18</v>
      </c>
    </row>
    <row r="3" spans="1:19" s="24" customFormat="1" ht="45" customHeight="1">
      <c r="A3" s="40" t="s">
        <v>19</v>
      </c>
      <c r="B3" s="15" t="s">
        <v>20</v>
      </c>
      <c r="C3" s="15" t="s">
        <v>21</v>
      </c>
      <c r="D3" s="15" t="s">
        <v>22</v>
      </c>
      <c r="E3" s="15">
        <v>1</v>
      </c>
      <c r="F3" s="16" t="s">
        <v>21</v>
      </c>
      <c r="G3" s="17">
        <v>27000</v>
      </c>
      <c r="H3" s="18">
        <v>0</v>
      </c>
      <c r="I3" s="19">
        <v>0</v>
      </c>
      <c r="J3" s="19">
        <v>0</v>
      </c>
      <c r="K3" s="19">
        <v>0</v>
      </c>
      <c r="L3" s="20">
        <v>27000</v>
      </c>
      <c r="M3" s="19">
        <v>2.2</v>
      </c>
      <c r="N3" s="18">
        <f>M3*1.08</f>
        <v>2.3760000000000003</v>
      </c>
      <c r="O3" s="18">
        <f>M3*L3</f>
        <v>59400.00000000001</v>
      </c>
      <c r="P3" s="18">
        <f>N3*L3</f>
        <v>64152.00000000001</v>
      </c>
      <c r="Q3" s="21" t="s">
        <v>23</v>
      </c>
      <c r="R3" s="22"/>
      <c r="S3" s="23"/>
    </row>
    <row r="4" spans="1:20" s="24" customFormat="1" ht="183.75" customHeight="1">
      <c r="A4" s="40"/>
      <c r="B4" s="14" t="s">
        <v>24</v>
      </c>
      <c r="C4" s="14" t="s">
        <v>21</v>
      </c>
      <c r="D4" s="14" t="s">
        <v>22</v>
      </c>
      <c r="E4" s="14">
        <v>1</v>
      </c>
      <c r="F4" s="25" t="s">
        <v>21</v>
      </c>
      <c r="G4" s="17">
        <v>24000</v>
      </c>
      <c r="H4" s="18">
        <v>0</v>
      </c>
      <c r="I4" s="19">
        <v>0</v>
      </c>
      <c r="J4" s="19">
        <v>0</v>
      </c>
      <c r="K4" s="19">
        <v>0</v>
      </c>
      <c r="L4" s="20">
        <v>24000</v>
      </c>
      <c r="M4" s="19">
        <v>2.4</v>
      </c>
      <c r="N4" s="18">
        <f>M4*1.08</f>
        <v>2.592</v>
      </c>
      <c r="O4" s="18">
        <f>M4*L4</f>
        <v>57600</v>
      </c>
      <c r="P4" s="18">
        <f>N4*L4</f>
        <v>62208</v>
      </c>
      <c r="Q4" s="26" t="s">
        <v>25</v>
      </c>
      <c r="R4" s="22"/>
      <c r="S4" s="23"/>
      <c r="T4" s="23"/>
    </row>
    <row r="5" spans="7:16" ht="14.25" customHeight="1">
      <c r="G5" s="4"/>
      <c r="I5" s="27" t="s">
        <v>26</v>
      </c>
      <c r="J5" s="27">
        <v>0</v>
      </c>
      <c r="K5" s="27">
        <v>0</v>
      </c>
      <c r="M5" s="28"/>
      <c r="N5" s="27" t="s">
        <v>26</v>
      </c>
      <c r="O5" s="27">
        <f>SUM(O3:O4)</f>
        <v>117000</v>
      </c>
      <c r="P5" s="27">
        <f>SUM(P3:P4)</f>
        <v>126360</v>
      </c>
    </row>
    <row r="6" spans="2:11" ht="48.75" customHeight="1">
      <c r="B6" s="41" t="s">
        <v>27</v>
      </c>
      <c r="C6" s="41"/>
      <c r="D6" s="41"/>
      <c r="E6" s="41"/>
      <c r="G6" s="4"/>
      <c r="K6" s="24"/>
    </row>
    <row r="7" spans="2:7" ht="57.75" customHeight="1">
      <c r="B7" s="41" t="s">
        <v>28</v>
      </c>
      <c r="C7" s="41"/>
      <c r="D7" s="41"/>
      <c r="E7" s="41"/>
      <c r="G7" s="4"/>
    </row>
  </sheetData>
  <sheetProtection selectLockedCells="1" selectUnlockedCells="1"/>
  <mergeCells count="3">
    <mergeCell ref="A3:A4"/>
    <mergeCell ref="B6:E6"/>
    <mergeCell ref="B7:E7"/>
  </mergeCells>
  <printOptions/>
  <pageMargins left="0.20972222222222223" right="0.2902777777777778" top="0.3402777777777778" bottom="0.3201388888888888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5">
      <selection activeCell="O11" sqref="O11"/>
    </sheetView>
  </sheetViews>
  <sheetFormatPr defaultColWidth="9.140625" defaultRowHeight="12.75"/>
  <cols>
    <col min="1" max="1" width="6.140625" style="0" customWidth="1"/>
    <col min="2" max="2" width="17.421875" style="0" customWidth="1"/>
    <col min="3" max="3" width="6.28125" style="0" customWidth="1"/>
    <col min="4" max="4" width="7.57421875" style="0" customWidth="1"/>
    <col min="5" max="5" width="5.00390625" style="0" customWidth="1"/>
    <col min="6" max="6" width="4.140625" style="0" customWidth="1"/>
    <col min="7" max="7" width="4.8515625" style="0" customWidth="1"/>
    <col min="8" max="8" width="5.57421875" style="29" customWidth="1"/>
    <col min="9" max="9" width="6.28125" style="29" customWidth="1"/>
    <col min="10" max="11" width="9.28125" style="29" customWidth="1"/>
    <col min="12" max="12" width="5.00390625" style="0" customWidth="1"/>
    <col min="13" max="13" width="5.421875" style="29" customWidth="1"/>
    <col min="14" max="14" width="5.57421875" style="29" customWidth="1"/>
    <col min="15" max="15" width="8.8515625" style="29" customWidth="1"/>
    <col min="16" max="16" width="9.28125" style="29" customWidth="1"/>
    <col min="17" max="17" width="10.00390625" style="0" customWidth="1"/>
    <col min="18" max="18" width="6.28125" style="0" customWidth="1"/>
    <col min="19" max="20" width="10.8515625" style="0" customWidth="1"/>
  </cols>
  <sheetData>
    <row r="1" ht="12.75">
      <c r="B1" s="7" t="s">
        <v>29</v>
      </c>
    </row>
    <row r="2" spans="1:18" ht="94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3" t="s">
        <v>17</v>
      </c>
      <c r="R2" s="8" t="s">
        <v>18</v>
      </c>
    </row>
    <row r="3" spans="1:18" ht="382.5" customHeight="1">
      <c r="A3" s="40" t="s">
        <v>30</v>
      </c>
      <c r="B3" s="14" t="s">
        <v>31</v>
      </c>
      <c r="C3" s="14" t="s">
        <v>32</v>
      </c>
      <c r="D3" s="14" t="s">
        <v>33</v>
      </c>
      <c r="E3" s="14">
        <v>1</v>
      </c>
      <c r="F3" s="25" t="s">
        <v>34</v>
      </c>
      <c r="G3" s="30">
        <v>2250</v>
      </c>
      <c r="H3" s="18">
        <v>0</v>
      </c>
      <c r="I3" s="19">
        <v>0</v>
      </c>
      <c r="J3" s="19">
        <f>G3*H3</f>
        <v>0</v>
      </c>
      <c r="K3" s="19">
        <f>G3*I3</f>
        <v>0</v>
      </c>
      <c r="L3" s="31">
        <v>2656</v>
      </c>
      <c r="M3" s="19">
        <v>0</v>
      </c>
      <c r="N3" s="18">
        <v>0</v>
      </c>
      <c r="O3" s="18">
        <f>L3*M3</f>
        <v>0</v>
      </c>
      <c r="P3" s="18">
        <f>L3*N3</f>
        <v>0</v>
      </c>
      <c r="Q3" s="26" t="s">
        <v>35</v>
      </c>
      <c r="R3" s="22"/>
    </row>
    <row r="4" spans="1:20" ht="191.25">
      <c r="A4" s="40"/>
      <c r="B4" s="32" t="s">
        <v>36</v>
      </c>
      <c r="C4" s="14" t="s">
        <v>32</v>
      </c>
      <c r="D4" s="14" t="s">
        <v>37</v>
      </c>
      <c r="E4" s="14">
        <v>1</v>
      </c>
      <c r="F4" s="25" t="s">
        <v>34</v>
      </c>
      <c r="G4" s="30">
        <v>950</v>
      </c>
      <c r="H4" s="18">
        <v>0</v>
      </c>
      <c r="I4" s="19">
        <v>0</v>
      </c>
      <c r="J4" s="19">
        <f>G4*H4</f>
        <v>0</v>
      </c>
      <c r="K4" s="19">
        <f>G4*I4</f>
        <v>0</v>
      </c>
      <c r="L4" s="31">
        <v>1280</v>
      </c>
      <c r="M4" s="19">
        <v>0</v>
      </c>
      <c r="N4" s="18">
        <v>0</v>
      </c>
      <c r="O4" s="18">
        <f>L4*M4</f>
        <v>0</v>
      </c>
      <c r="P4" s="18">
        <f>L4*N4</f>
        <v>0</v>
      </c>
      <c r="Q4" s="33" t="s">
        <v>38</v>
      </c>
      <c r="R4" s="22"/>
      <c r="T4" s="29"/>
    </row>
    <row r="5" spans="1:18" ht="371.25">
      <c r="A5" s="40"/>
      <c r="B5" s="33" t="s">
        <v>39</v>
      </c>
      <c r="C5" s="14" t="s">
        <v>32</v>
      </c>
      <c r="D5" s="14" t="s">
        <v>33</v>
      </c>
      <c r="E5" s="14">
        <v>1</v>
      </c>
      <c r="F5" s="25" t="s">
        <v>34</v>
      </c>
      <c r="G5" s="30">
        <v>2650</v>
      </c>
      <c r="H5" s="18">
        <v>0</v>
      </c>
      <c r="I5" s="19">
        <f>H5*1.08</f>
        <v>0</v>
      </c>
      <c r="J5" s="19">
        <f>G5*H5</f>
        <v>0</v>
      </c>
      <c r="K5" s="19">
        <f>G5*I5</f>
        <v>0</v>
      </c>
      <c r="L5" s="31">
        <v>3136</v>
      </c>
      <c r="M5" s="19">
        <v>0</v>
      </c>
      <c r="N5" s="18">
        <f>M5*1.08</f>
        <v>0</v>
      </c>
      <c r="O5" s="18">
        <f>L5*M5</f>
        <v>0</v>
      </c>
      <c r="P5" s="18">
        <f>L5*N5</f>
        <v>0</v>
      </c>
      <c r="Q5" s="33" t="s">
        <v>40</v>
      </c>
      <c r="R5" s="22"/>
    </row>
    <row r="6" spans="9:16" ht="25.5" customHeight="1">
      <c r="I6" s="34" t="s">
        <v>26</v>
      </c>
      <c r="J6" s="34">
        <f>SUM(J3:J5)</f>
        <v>0</v>
      </c>
      <c r="K6" s="34">
        <f>SUM(K3:K5)</f>
        <v>0</v>
      </c>
      <c r="N6" s="34" t="s">
        <v>26</v>
      </c>
      <c r="O6" s="34">
        <f>SUM(O3:O5)</f>
        <v>0</v>
      </c>
      <c r="P6" s="34">
        <f>SUM(P3:P5)</f>
        <v>0</v>
      </c>
    </row>
  </sheetData>
  <sheetProtection selectLockedCells="1" selectUnlockedCells="1"/>
  <mergeCells count="1">
    <mergeCell ref="A3:A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6.28125" style="0" customWidth="1"/>
    <col min="4" max="4" width="6.00390625" style="0" customWidth="1"/>
    <col min="5" max="5" width="5.00390625" style="0" customWidth="1"/>
    <col min="6" max="6" width="5.140625" style="0" customWidth="1"/>
    <col min="8" max="8" width="5.140625" style="29" customWidth="1"/>
    <col min="9" max="9" width="5.7109375" style="29" customWidth="1"/>
    <col min="10" max="10" width="8.7109375" style="29" customWidth="1"/>
    <col min="11" max="11" width="9.28125" style="29" customWidth="1"/>
    <col min="12" max="12" width="5.8515625" style="0" customWidth="1"/>
    <col min="13" max="14" width="5.7109375" style="29" customWidth="1"/>
    <col min="15" max="15" width="9.28125" style="29" customWidth="1"/>
    <col min="16" max="16" width="9.140625" style="29" customWidth="1"/>
    <col min="17" max="17" width="5.7109375" style="0" customWidth="1"/>
  </cols>
  <sheetData>
    <row r="1" spans="2:18" ht="12.75">
      <c r="B1" s="7" t="s">
        <v>41</v>
      </c>
      <c r="C1" s="7"/>
      <c r="D1" s="7"/>
      <c r="E1" s="7"/>
      <c r="F1" s="7"/>
      <c r="G1" s="7"/>
      <c r="H1" s="35"/>
      <c r="I1" s="35"/>
      <c r="J1" s="35"/>
      <c r="K1" s="35"/>
      <c r="L1" s="7"/>
      <c r="M1" s="35"/>
      <c r="N1" s="35"/>
      <c r="O1" s="35"/>
      <c r="P1" s="35"/>
      <c r="Q1" s="7"/>
      <c r="R1" s="7"/>
    </row>
    <row r="2" spans="1:18" ht="56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3" t="s">
        <v>17</v>
      </c>
      <c r="R2" s="8" t="s">
        <v>18</v>
      </c>
    </row>
    <row r="3" spans="1:18" ht="180" customHeight="1">
      <c r="A3" s="40" t="s">
        <v>42</v>
      </c>
      <c r="B3" s="14" t="s">
        <v>43</v>
      </c>
      <c r="C3" s="14" t="s">
        <v>44</v>
      </c>
      <c r="D3" s="14" t="s">
        <v>33</v>
      </c>
      <c r="E3" s="14">
        <v>1</v>
      </c>
      <c r="F3" s="25" t="s">
        <v>34</v>
      </c>
      <c r="G3" s="30">
        <v>1050</v>
      </c>
      <c r="H3" s="36">
        <v>0</v>
      </c>
      <c r="I3" s="37">
        <v>0</v>
      </c>
      <c r="J3" s="37">
        <f>G3*H3</f>
        <v>0</v>
      </c>
      <c r="K3" s="37">
        <f>G3*I3</f>
        <v>0</v>
      </c>
      <c r="L3" s="38">
        <v>1280</v>
      </c>
      <c r="M3" s="19">
        <v>0</v>
      </c>
      <c r="N3" s="18">
        <v>0</v>
      </c>
      <c r="O3" s="18">
        <f>L3*M3</f>
        <v>0</v>
      </c>
      <c r="P3" s="18">
        <f>L3*N3</f>
        <v>0</v>
      </c>
      <c r="Q3" s="14" t="s">
        <v>45</v>
      </c>
      <c r="R3" s="39" t="s">
        <v>46</v>
      </c>
    </row>
    <row r="4" spans="1:18" ht="180">
      <c r="A4" s="40"/>
      <c r="B4" s="14" t="s">
        <v>47</v>
      </c>
      <c r="C4" s="14" t="s">
        <v>44</v>
      </c>
      <c r="D4" s="14" t="s">
        <v>33</v>
      </c>
      <c r="E4" s="14">
        <v>1</v>
      </c>
      <c r="F4" s="25" t="s">
        <v>34</v>
      </c>
      <c r="G4" s="30">
        <v>1350</v>
      </c>
      <c r="H4" s="36">
        <v>0</v>
      </c>
      <c r="I4" s="37">
        <f>H4*1.08</f>
        <v>0</v>
      </c>
      <c r="J4" s="37">
        <f>G4*H4</f>
        <v>0</v>
      </c>
      <c r="K4" s="37">
        <f>G4*I4</f>
        <v>0</v>
      </c>
      <c r="L4" s="38">
        <v>1560</v>
      </c>
      <c r="M4" s="19">
        <v>0</v>
      </c>
      <c r="N4" s="18">
        <v>0</v>
      </c>
      <c r="O4" s="18">
        <f>L4*M4</f>
        <v>0</v>
      </c>
      <c r="P4" s="18">
        <f>L4*N4</f>
        <v>0</v>
      </c>
      <c r="Q4" s="14" t="s">
        <v>48</v>
      </c>
      <c r="R4" s="39" t="s">
        <v>46</v>
      </c>
    </row>
    <row r="5" spans="1:18" ht="157.5">
      <c r="A5" s="40"/>
      <c r="B5" s="14" t="s">
        <v>49</v>
      </c>
      <c r="C5" s="14" t="s">
        <v>44</v>
      </c>
      <c r="D5" s="14" t="s">
        <v>33</v>
      </c>
      <c r="E5" s="14">
        <v>1</v>
      </c>
      <c r="F5" s="25" t="s">
        <v>34</v>
      </c>
      <c r="G5" s="30">
        <v>2500</v>
      </c>
      <c r="H5" s="36">
        <v>0</v>
      </c>
      <c r="I5" s="37">
        <v>0</v>
      </c>
      <c r="J5" s="37">
        <f>G5*H5</f>
        <v>0</v>
      </c>
      <c r="K5" s="37">
        <f>G5*I5</f>
        <v>0</v>
      </c>
      <c r="L5" s="38">
        <v>2920</v>
      </c>
      <c r="M5" s="19">
        <v>0</v>
      </c>
      <c r="N5" s="18">
        <v>0</v>
      </c>
      <c r="O5" s="18">
        <f>L5*M5</f>
        <v>0</v>
      </c>
      <c r="P5" s="18">
        <f>L5*N5</f>
        <v>0</v>
      </c>
      <c r="Q5" s="14" t="s">
        <v>50</v>
      </c>
      <c r="R5" s="39" t="s">
        <v>46</v>
      </c>
    </row>
    <row r="6" spans="1:18" ht="146.25">
      <c r="A6" s="40"/>
      <c r="B6" s="14" t="s">
        <v>51</v>
      </c>
      <c r="C6" s="14" t="s">
        <v>44</v>
      </c>
      <c r="D6" s="14" t="s">
        <v>33</v>
      </c>
      <c r="E6" s="14">
        <v>1</v>
      </c>
      <c r="F6" s="25" t="s">
        <v>34</v>
      </c>
      <c r="G6" s="30">
        <v>2300</v>
      </c>
      <c r="H6" s="36">
        <v>0</v>
      </c>
      <c r="I6" s="37">
        <f>H6*1.08</f>
        <v>0</v>
      </c>
      <c r="J6" s="37">
        <f>G6*H6</f>
        <v>0</v>
      </c>
      <c r="K6" s="37">
        <f>G6*I6</f>
        <v>0</v>
      </c>
      <c r="L6" s="38">
        <v>2680</v>
      </c>
      <c r="M6" s="19">
        <v>70</v>
      </c>
      <c r="N6" s="18">
        <v>0</v>
      </c>
      <c r="O6" s="18">
        <v>0</v>
      </c>
      <c r="P6" s="18">
        <f>L6*N6</f>
        <v>0</v>
      </c>
      <c r="Q6" s="14" t="s">
        <v>52</v>
      </c>
      <c r="R6" s="39" t="s">
        <v>46</v>
      </c>
    </row>
    <row r="7" spans="9:16" ht="12.75">
      <c r="I7" s="34" t="s">
        <v>26</v>
      </c>
      <c r="J7" s="34">
        <f>SUM(J3:J6)</f>
        <v>0</v>
      </c>
      <c r="K7" s="34">
        <f>SUM(K3:K6)</f>
        <v>0</v>
      </c>
      <c r="N7" s="34" t="s">
        <v>26</v>
      </c>
      <c r="O7" s="34">
        <f>SUM(O3:O6)</f>
        <v>0</v>
      </c>
      <c r="P7" s="34">
        <f>SUM(P3:P6)</f>
        <v>0</v>
      </c>
    </row>
  </sheetData>
  <sheetProtection selectLockedCells="1" selectUnlockedCells="1"/>
  <mergeCells count="1">
    <mergeCell ref="A3:A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Masłowski</cp:lastModifiedBy>
  <dcterms:modified xsi:type="dcterms:W3CDTF">2017-08-28T12:11:19Z</dcterms:modified>
  <cp:category/>
  <cp:version/>
  <cp:contentType/>
  <cp:contentStatus/>
</cp:coreProperties>
</file>