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58" activeTab="0"/>
  </bookViews>
  <sheets>
    <sheet name="Pakiet 10" sheetId="1" r:id="rId1"/>
    <sheet name="Pakiet 12" sheetId="2" r:id="rId2"/>
    <sheet name="Pakiet 13" sheetId="3" r:id="rId3"/>
    <sheet name="Suma" sheetId="4" r:id="rId4"/>
  </sheets>
  <definedNames/>
  <calcPr fullCalcOnLoad="1"/>
</workbook>
</file>

<file path=xl/sharedStrings.xml><?xml version="1.0" encoding="utf-8"?>
<sst xmlns="http://schemas.openxmlformats.org/spreadsheetml/2006/main" count="141" uniqueCount="95">
  <si>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</si>
  <si>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</si>
  <si>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</si>
  <si>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</si>
  <si>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</si>
  <si>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</si>
  <si>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</si>
  <si>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Zużycie 8 m-c</t>
  </si>
  <si>
    <t>Wartość zużycia netto</t>
  </si>
  <si>
    <t>Wartość zużycia brutto</t>
  </si>
  <si>
    <t>NR KATALOGOWY</t>
  </si>
  <si>
    <t>Suma</t>
  </si>
  <si>
    <t>Lp.</t>
  </si>
  <si>
    <t xml:space="preserve">Zużycie </t>
  </si>
  <si>
    <t>Jednostka miary</t>
  </si>
  <si>
    <t>szt.</t>
  </si>
  <si>
    <t>SUMA:</t>
  </si>
  <si>
    <t>Suma:</t>
  </si>
  <si>
    <t>Pakiet nr 10- Akcesoria okulistyczne 1 - na pozycje</t>
  </si>
  <si>
    <t>Rozmiar/dawka</t>
  </si>
  <si>
    <t>Poz 1</t>
  </si>
  <si>
    <t>op.</t>
  </si>
  <si>
    <t>Poz 7</t>
  </si>
  <si>
    <t>Taśma Poste –up, gotowy do użycia, ucięty pasek o długości 150 mm, grubości 0.35mm i szerokości 3 mm lub 2 mm, wykonanym z ePTFE ( porowaty Poli Tetra Fluoro etylen), który używa się do chirurgicznego leczenia opadającej powieki wykorzystując zawieszenie brwi, gdzie dźwigacz powiekowy jest bezużyteczny w wyniku braku funkcji lub anatomicznego uszkodzenia.</t>
  </si>
  <si>
    <t>Poz 8</t>
  </si>
  <si>
    <t>ACM - system podtrzymywania kształtu przedniej komory - owalny; kaniula zwężająca się od 1,25 mm do 0,90 mm owalna, długości 3,5 mm ścięta pod kątem 40 stopni; wężyk o średnicy 2 mm wewnętrzny wymiar 1 mm długości 20 do 30 cm</t>
  </si>
  <si>
    <t>po 5 sztuk w opakowaniu</t>
  </si>
  <si>
    <t>Pakiet 12 - akcesoria 3 - na pozycje</t>
  </si>
  <si>
    <t>nr karty</t>
  </si>
  <si>
    <t>Mikroimplant do operacji przeciwjaskrowej do oka lewego i prawego (do wyboru przez zamawiającego), wykonany z tytanu chirurgicznego, niemagnetycznego, pokryty heparyną. Średnica 120μm, wymiary 0,33x1,0mm, waga 60μg, trzy łuki retencyjne zapewniające bezpieczne mocowanie. Jeden sterylny implant w aplikatorze, gotowy do implantacji</t>
  </si>
  <si>
    <t>Kaniula do wiskokanalostomii 25 G, 7 mm od końca zagięcia stożkowato zwężona na długości 5 mm; średnica zewnętrzna 0,19 mm, wewnętrzna 0,9 mm</t>
  </si>
  <si>
    <t>brak ofert</t>
  </si>
  <si>
    <t>Poz 12</t>
  </si>
  <si>
    <t>żel ścierny obniżający oporność kontaktu skóra-elektroda</t>
  </si>
  <si>
    <t>Poz 13</t>
  </si>
  <si>
    <t>żel do badania ultrasonograficznego oka hypoalergiczny, bakteriostatyczny,roztwór wodny,</t>
  </si>
  <si>
    <t xml:space="preserve">op.5 l </t>
  </si>
  <si>
    <t>Poz 16</t>
  </si>
  <si>
    <t>soczewka wewnatrzgałkowa z polimetylometakrylanu (PMMA) z barwioną częścią optyczną do zastosowania w braku tęczówki o różnych szrokościach źrenicy 3,0-6,0 mm z opconalnym otworem typu andoirydektomia z otworkami w częściach haptycznych służących do podszycia</t>
  </si>
  <si>
    <t>Poz 21</t>
  </si>
  <si>
    <t>Zestaw do intubacji dróg łzowych: Typu”RUPRECHT  INTUBATION SET” ( nić polipropylenowa powleczona z rurką silikonową o średnicy  0,64 mm i 0,94 mm  ( DWA ROZMIARY ) połączona z nicią polipropylenową wystającą poza silikon- czarną )</t>
  </si>
  <si>
    <t>Poz 22</t>
  </si>
  <si>
    <t>Zestaw do intubacji dróg łzowych:Typu”AUTOSTABLE BICANALICUS INTUBATION SET(25mm)" (intubacja kanalików łzowych z workiem łzowym,stosowana przy urazach, uszkodzeniach ciągłości kanalika łzowago)</t>
  </si>
  <si>
    <t>Poz 23</t>
  </si>
  <si>
    <t>Kaniula do DCR: Typu „RITLENG PROBE”( kaniula stalowa z przecięciem wzdłużnym, do intubacji przetoki workowo-nosowej za pomocą nici polipropylenowo-silikonowej)</t>
  </si>
  <si>
    <t>Poz 24</t>
  </si>
  <si>
    <t>Kaniula Anel do znieczuleń pod torebkę Tenona ( półkolista krzywizna promieniem zbliżona do promienia gałki ocznej, tępo zakończona i spłaszczona)</t>
  </si>
  <si>
    <t>Poz 25</t>
  </si>
  <si>
    <t>Soczewka akrylowa, zwijalna, hydrofilna, asferyczna do wszczepu wtórnego do rowka w oku pseudofakijnym. Średnica optyczna: 6,5 mm; Średnica całkowita: 14,0 mm; Angulacja : 100 Moc: od -10,0 D do -5,5 D i od +5,5 D do +10,0 D skok co 0,5 D; Uwodnienie 26%; Injektor jednorazowego użytku z wbudowanym kartridgem; fabrycznie pakowany w jednym pudełku z soczewką</t>
  </si>
  <si>
    <t>Poz 26</t>
  </si>
  <si>
    <t>zestaw jednorazowy do operacji opadnięcia powieki górnej składający się z 2 igieł połączonych rurką silikonową typu Ptosis probe; wymiary igieł 80 mm x 0,8 mm</t>
  </si>
  <si>
    <t>opakowanie po 3 sztuki</t>
  </si>
  <si>
    <t>Poz 28</t>
  </si>
  <si>
    <t>Strzykawki insulinowe 3- częściowa z wtopioną igłą 0,3x13mm, op=100szt.</t>
  </si>
  <si>
    <t xml:space="preserve">op </t>
  </si>
  <si>
    <t>Zestaw do iniekcji doszklistkowych Avastin (kompatybilny z igłami insulinowymi 30G 13mm), lub Zestaw do iniekcji doszklistkowych Lucentis i Eylea (kompatybilny z igłami 30G 13mm)- do wyboru zamawiającego, op=25szt.</t>
  </si>
  <si>
    <t>Opis do poz 28</t>
  </si>
  <si>
    <t xml:space="preserve">•Wykonana jest z wysokiej jakości przezroczystego i miękkiego tworzywa PP – tłok i korpus strzykawki nie zawiera lateksu •Uchwyty po bokach korpusu strzykawki pozwalają na stabilne i pewne przesuwanie tłoka •Strzykawka posiada blokadę przed przypadkowym, całkowitym wysunięciem tłoka •Tłok zakończony wydłużoną końcówką z gumy posiadający 3 ORINGI, •które zapewniają płynny przesuw tłoka i bardzo dobrą szczelność •Strzykawka insulinowa posiada standardową podziałkę elementarną 0,02 ml •Tłoczone elementy antypoślizgowe na tłoku i skrzydełkach cylindra •Nadruk skali w kolorze czerwonym •Igła wtopiona 0,3 x 13 mm •Brak przestrzeni martwej •Nie zawiera lateksu i silikonu </t>
  </si>
  <si>
    <t>Pakiet</t>
  </si>
  <si>
    <t>10 poz 7</t>
  </si>
  <si>
    <t>10 poz 8</t>
  </si>
  <si>
    <t>12 poz 1</t>
  </si>
  <si>
    <t>12 poz 8</t>
  </si>
  <si>
    <t>12 poz 12</t>
  </si>
  <si>
    <t>12 poz 13</t>
  </si>
  <si>
    <t>12 poz 16</t>
  </si>
  <si>
    <t>12 poz 21</t>
  </si>
  <si>
    <t>12 poz 22</t>
  </si>
  <si>
    <t>12 poz 23</t>
  </si>
  <si>
    <t>12 poz 24</t>
  </si>
  <si>
    <t>12 poz 25</t>
  </si>
  <si>
    <t>12 poz 26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</si>
  <si>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</si>
  <si>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</si>
  <si>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</si>
  <si>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</si>
  <si>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</si>
  <si>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</si>
  <si>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</si>
  <si>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</si>
  <si>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</si>
  <si>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</si>
  <si>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</si>
  <si>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</si>
  <si>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</si>
  <si>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</si>
  <si>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</si>
  <si>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poz 29</t>
  </si>
  <si>
    <t>15.</t>
  </si>
  <si>
    <t>13 poz1</t>
  </si>
  <si>
    <t xml:space="preserve"> </t>
  </si>
  <si>
    <r>
      <rPr>
        <b/>
        <sz val="8"/>
        <rFont val="Arial"/>
        <family val="2"/>
      </rPr>
      <t>STENT PRZECIWJASKROWY.</t>
    </r>
    <r>
      <rPr>
        <sz val="8"/>
        <rFont val="Arial"/>
        <family val="2"/>
      </rPr>
      <t xml:space="preserve">                      Stent żelowy przeznaczony do wykonania kanału poprzez twardówkę, pozwalający na przepływanie cieczy wodnistej z przedniej komory oka do przestrzeni podspojówkowej w celu zmniejszenia ciśnienia śródgałkowego.Stent wprowadzany przez ncięcie rogówkowe przy użyciu injectora. Wymiary:  śr. zewn. 150</t>
    </r>
    <r>
      <rPr>
        <sz val="8"/>
        <rFont val="Calibri"/>
        <family val="2"/>
      </rPr>
      <t>µ</t>
    </r>
    <r>
      <rPr>
        <sz val="8"/>
        <rFont val="Arial"/>
        <family val="2"/>
      </rPr>
      <t>m, śr.wewn.45</t>
    </r>
    <r>
      <rPr>
        <sz val="8"/>
        <rFont val="Calibri"/>
        <family val="2"/>
      </rPr>
      <t>µ</t>
    </r>
    <r>
      <rPr>
        <sz val="8"/>
        <rFont val="Arial"/>
        <family val="2"/>
      </rPr>
      <t xml:space="preserve">m, dł.6mm.                           Jeden sterylny stent w aplikatorze, gotowy do użycia.                                                                                    </t>
    </r>
  </si>
  <si>
    <t>16.</t>
  </si>
  <si>
    <t>12 poz 28</t>
  </si>
  <si>
    <t>12 poz 29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</si>
</sst>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    &quot;"/>
    <numFmt numFmtId="167" formatCode="#,##0.00&quot; zł&quot;;[Red]\-#,##0.00&quot; zł&quot;"/>
    <numFmt numFmtId="168" formatCode="d/mm/yyyy"/>
    <numFmt numFmtId="169" formatCode="#,##0;\-#,##0"/>
    <numFmt numFmtId="170" formatCode="_(* #,##0.00_);_(* \(#,##0.00\);_(* &quot;-&quot;??_);_(@_)"/>
  </numFmts>
  <fonts count="4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26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45" applyFont="1">
      <alignment/>
      <protection/>
    </xf>
    <xf numFmtId="0" fontId="2" fillId="0" borderId="0" xfId="45" applyFont="1">
      <alignment/>
      <protection/>
    </xf>
    <xf numFmtId="0" fontId="3" fillId="33" borderId="10" xfId="45" applyFont="1" applyFill="1" applyBorder="1" applyAlignment="1">
      <alignment wrapText="1"/>
      <protection/>
    </xf>
    <xf numFmtId="0" fontId="3" fillId="33" borderId="10" xfId="45" applyFont="1" applyFill="1" applyBorder="1">
      <alignment/>
      <protection/>
    </xf>
    <xf numFmtId="0" fontId="4" fillId="0" borderId="10" xfId="45" applyFont="1" applyBorder="1" applyAlignment="1">
      <alignment wrapText="1"/>
      <protection/>
    </xf>
    <xf numFmtId="0" fontId="4" fillId="0" borderId="10" xfId="45" applyFont="1" applyBorder="1">
      <alignment/>
      <protection/>
    </xf>
    <xf numFmtId="165" fontId="4" fillId="0" borderId="10" xfId="45" applyNumberFormat="1" applyFont="1" applyBorder="1">
      <alignment/>
      <protection/>
    </xf>
    <xf numFmtId="0" fontId="1" fillId="0" borderId="0" xfId="0" applyFont="1" applyAlignment="1">
      <alignment/>
    </xf>
    <xf numFmtId="0" fontId="3" fillId="34" borderId="10" xfId="45" applyFont="1" applyFill="1" applyBorder="1" applyAlignment="1">
      <alignment wrapText="1"/>
      <protection/>
    </xf>
    <xf numFmtId="0" fontId="4" fillId="0" borderId="10" xfId="45" applyFont="1" applyBorder="1" applyAlignment="1">
      <alignment horizontal="left" wrapText="1"/>
      <protection/>
    </xf>
    <xf numFmtId="0" fontId="4" fillId="0" borderId="10" xfId="45" applyFont="1" applyBorder="1" applyAlignment="1">
      <alignment horizontal="center" wrapText="1"/>
      <protection/>
    </xf>
    <xf numFmtId="0" fontId="4" fillId="0" borderId="10" xfId="45" applyFont="1" applyFill="1" applyBorder="1" applyAlignment="1">
      <alignment horizontal="center" wrapText="1"/>
      <protection/>
    </xf>
    <xf numFmtId="165" fontId="1" fillId="0" borderId="10" xfId="45" applyNumberFormat="1" applyFont="1" applyBorder="1">
      <alignment/>
      <protection/>
    </xf>
    <xf numFmtId="1" fontId="1" fillId="0" borderId="10" xfId="45" applyNumberFormat="1" applyFont="1" applyFill="1" applyBorder="1">
      <alignment/>
      <protection/>
    </xf>
    <xf numFmtId="1" fontId="1" fillId="0" borderId="10" xfId="45" applyNumberFormat="1" applyFont="1" applyBorder="1">
      <alignment/>
      <protection/>
    </xf>
    <xf numFmtId="0" fontId="1" fillId="35" borderId="0" xfId="45" applyFont="1" applyFill="1">
      <alignment/>
      <protection/>
    </xf>
    <xf numFmtId="0" fontId="1" fillId="0" borderId="10" xfId="45" applyFont="1" applyBorder="1" applyAlignment="1">
      <alignment horizontal="center"/>
      <protection/>
    </xf>
    <xf numFmtId="0" fontId="4" fillId="0" borderId="0" xfId="45" applyFont="1">
      <alignment/>
      <protection/>
    </xf>
    <xf numFmtId="0" fontId="4" fillId="35" borderId="0" xfId="45" applyFont="1" applyFill="1">
      <alignment/>
      <protection/>
    </xf>
    <xf numFmtId="0" fontId="1" fillId="0" borderId="10" xfId="45" applyFont="1" applyBorder="1">
      <alignment/>
      <protection/>
    </xf>
    <xf numFmtId="0" fontId="4" fillId="33" borderId="0" xfId="45" applyFont="1" applyFill="1">
      <alignment/>
      <protection/>
    </xf>
    <xf numFmtId="0" fontId="1" fillId="0" borderId="0" xfId="45" applyFont="1" applyAlignment="1">
      <alignment horizontal="left"/>
      <protection/>
    </xf>
    <xf numFmtId="0" fontId="2" fillId="0" borderId="0" xfId="45" applyFont="1" applyAlignment="1">
      <alignment horizontal="left"/>
      <protection/>
    </xf>
    <xf numFmtId="0" fontId="1" fillId="0" borderId="10" xfId="45" applyFont="1" applyFill="1" applyBorder="1" applyAlignment="1">
      <alignment horizontal="justify" wrapText="1"/>
      <protection/>
    </xf>
    <xf numFmtId="0" fontId="1" fillId="0" borderId="10" xfId="45" applyFont="1" applyFill="1" applyBorder="1" applyAlignment="1">
      <alignment wrapText="1"/>
      <protection/>
    </xf>
    <xf numFmtId="0" fontId="1" fillId="0" borderId="10" xfId="45" applyFont="1" applyFill="1" applyBorder="1">
      <alignment/>
      <protection/>
    </xf>
    <xf numFmtId="0" fontId="4" fillId="33" borderId="10" xfId="45" applyFont="1" applyFill="1" applyBorder="1">
      <alignment/>
      <protection/>
    </xf>
    <xf numFmtId="0" fontId="4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164" fontId="3" fillId="33" borderId="10" xfId="45" applyNumberFormat="1" applyFont="1" applyFill="1" applyBorder="1">
      <alignment/>
      <protection/>
    </xf>
    <xf numFmtId="0" fontId="4" fillId="0" borderId="0" xfId="45" applyFont="1" applyAlignment="1">
      <alignment horizontal="justify"/>
      <protection/>
    </xf>
    <xf numFmtId="0" fontId="4" fillId="0" borderId="0" xfId="45" applyFont="1" applyAlignment="1">
      <alignment wrapText="1"/>
      <protection/>
    </xf>
    <xf numFmtId="0" fontId="3" fillId="0" borderId="0" xfId="45" applyFont="1" applyAlignment="1">
      <alignment horizontal="justify"/>
      <protection/>
    </xf>
    <xf numFmtId="0" fontId="1" fillId="33" borderId="0" xfId="45" applyFont="1" applyFill="1">
      <alignment/>
      <protection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6" fontId="4" fillId="35" borderId="10" xfId="46" applyNumberFormat="1" applyFont="1" applyFill="1" applyBorder="1" applyAlignment="1">
      <alignment horizontal="right" wrapText="1"/>
      <protection/>
    </xf>
    <xf numFmtId="166" fontId="4" fillId="0" borderId="10" xfId="46" applyNumberFormat="1" applyFont="1" applyBorder="1" applyAlignment="1">
      <alignment horizontal="right" wrapText="1"/>
      <protection/>
    </xf>
    <xf numFmtId="10" fontId="1" fillId="0" borderId="10" xfId="45" applyNumberFormat="1" applyFont="1" applyBorder="1" applyAlignment="1">
      <alignment wrapText="1"/>
      <protection/>
    </xf>
    <xf numFmtId="0" fontId="4" fillId="0" borderId="10" xfId="45" applyFont="1" applyFill="1" applyBorder="1" applyAlignment="1">
      <alignment horizontal="left" wrapText="1"/>
      <protection/>
    </xf>
    <xf numFmtId="0" fontId="3" fillId="0" borderId="0" xfId="45" applyFont="1" applyBorder="1" applyAlignment="1">
      <alignment horizontal="left"/>
      <protection/>
    </xf>
    <xf numFmtId="165" fontId="4" fillId="0" borderId="10" xfId="45" applyNumberFormat="1" applyFont="1" applyFill="1" applyBorder="1" applyAlignment="1">
      <alignment horizontal="right"/>
      <protection/>
    </xf>
    <xf numFmtId="165" fontId="4" fillId="35" borderId="10" xfId="45" applyNumberFormat="1" applyFont="1" applyFill="1" applyBorder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65" fontId="1" fillId="0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0" fontId="2" fillId="0" borderId="10" xfId="45" applyFont="1" applyBorder="1">
      <alignment/>
      <protection/>
    </xf>
    <xf numFmtId="165" fontId="2" fillId="36" borderId="10" xfId="45" applyNumberFormat="1" applyFont="1" applyFill="1" applyBorder="1">
      <alignment/>
      <protection/>
    </xf>
    <xf numFmtId="0" fontId="2" fillId="0" borderId="0" xfId="0" applyFont="1" applyAlignment="1">
      <alignment/>
    </xf>
    <xf numFmtId="0" fontId="6" fillId="0" borderId="0" xfId="45" applyFont="1">
      <alignment/>
      <protection/>
    </xf>
    <xf numFmtId="165" fontId="6" fillId="0" borderId="0" xfId="45" applyNumberFormat="1" applyFont="1">
      <alignment/>
      <protection/>
    </xf>
    <xf numFmtId="0" fontId="6" fillId="37" borderId="11" xfId="45" applyFont="1" applyFill="1" applyBorder="1">
      <alignment/>
      <protection/>
    </xf>
    <xf numFmtId="0" fontId="6" fillId="0" borderId="11" xfId="45" applyFont="1" applyBorder="1">
      <alignment/>
      <protection/>
    </xf>
    <xf numFmtId="165" fontId="6" fillId="0" borderId="12" xfId="45" applyNumberFormat="1" applyFont="1" applyFill="1" applyBorder="1">
      <alignment/>
      <protection/>
    </xf>
    <xf numFmtId="165" fontId="6" fillId="0" borderId="10" xfId="45" applyNumberFormat="1" applyFont="1" applyFill="1" applyBorder="1">
      <alignment/>
      <protection/>
    </xf>
    <xf numFmtId="0" fontId="2" fillId="37" borderId="10" xfId="45" applyFont="1" applyFill="1" applyBorder="1">
      <alignment/>
      <protection/>
    </xf>
    <xf numFmtId="0" fontId="2" fillId="37" borderId="10" xfId="45" applyFont="1" applyFill="1" applyBorder="1" applyAlignment="1">
      <alignment horizontal="left"/>
      <protection/>
    </xf>
    <xf numFmtId="0" fontId="2" fillId="37" borderId="10" xfId="45" applyFont="1" applyFill="1" applyBorder="1" applyAlignment="1">
      <alignment horizontal="center"/>
      <protection/>
    </xf>
    <xf numFmtId="0" fontId="3" fillId="33" borderId="10" xfId="45" applyFont="1" applyFill="1" applyBorder="1" applyAlignment="1">
      <alignment vertical="top" wrapText="1"/>
      <protection/>
    </xf>
    <xf numFmtId="0" fontId="3" fillId="33" borderId="10" xfId="45" applyFont="1" applyFill="1" applyBorder="1" applyAlignment="1">
      <alignment horizontal="left" vertical="top" wrapText="1"/>
      <protection/>
    </xf>
    <xf numFmtId="0" fontId="2" fillId="33" borderId="10" xfId="45" applyFont="1" applyFill="1" applyBorder="1" applyAlignment="1">
      <alignment horizontal="left" vertical="top" wrapText="1"/>
      <protection/>
    </xf>
    <xf numFmtId="0" fontId="2" fillId="33" borderId="10" xfId="45" applyFont="1" applyFill="1" applyBorder="1" applyAlignment="1">
      <alignment vertical="top" wrapText="1"/>
      <protection/>
    </xf>
    <xf numFmtId="0" fontId="1" fillId="33" borderId="10" xfId="45" applyFont="1" applyFill="1" applyBorder="1" applyAlignment="1">
      <alignment vertical="top"/>
      <protection/>
    </xf>
    <xf numFmtId="0" fontId="2" fillId="33" borderId="10" xfId="45" applyFont="1" applyFill="1" applyBorder="1" applyAlignment="1">
      <alignment vertical="top"/>
      <protection/>
    </xf>
    <xf numFmtId="0" fontId="1" fillId="0" borderId="0" xfId="45" applyFont="1" applyAlignment="1">
      <alignment vertical="top"/>
      <protection/>
    </xf>
    <xf numFmtId="0" fontId="1" fillId="0" borderId="0" xfId="0" applyFont="1" applyAlignment="1">
      <alignment vertical="top"/>
    </xf>
    <xf numFmtId="165" fontId="4" fillId="0" borderId="13" xfId="45" applyNumberFormat="1" applyFont="1" applyBorder="1">
      <alignment/>
      <protection/>
    </xf>
    <xf numFmtId="164" fontId="3" fillId="33" borderId="13" xfId="45" applyNumberFormat="1" applyFont="1" applyFill="1" applyBorder="1">
      <alignment/>
      <protection/>
    </xf>
    <xf numFmtId="0" fontId="4" fillId="0" borderId="11" xfId="45" applyFont="1" applyBorder="1">
      <alignment/>
      <protection/>
    </xf>
    <xf numFmtId="0" fontId="4" fillId="33" borderId="11" xfId="45" applyFont="1" applyFill="1" applyBorder="1">
      <alignment/>
      <protection/>
    </xf>
    <xf numFmtId="0" fontId="4" fillId="0" borderId="0" xfId="45" applyFont="1" applyFill="1">
      <alignment/>
      <protection/>
    </xf>
    <xf numFmtId="0" fontId="4" fillId="33" borderId="10" xfId="45" applyFont="1" applyFill="1" applyBorder="1" applyAlignment="1">
      <alignment horizontal="justify"/>
      <protection/>
    </xf>
    <xf numFmtId="0" fontId="4" fillId="33" borderId="10" xfId="45" applyFont="1" applyFill="1" applyBorder="1" applyAlignment="1">
      <alignment horizontal="left" wrapText="1"/>
      <protection/>
    </xf>
    <xf numFmtId="0" fontId="4" fillId="33" borderId="10" xfId="45" applyFont="1" applyFill="1" applyBorder="1" applyAlignment="1">
      <alignment wrapText="1"/>
      <protection/>
    </xf>
    <xf numFmtId="0" fontId="4" fillId="33" borderId="10" xfId="46" applyFont="1" applyFill="1" applyBorder="1" applyAlignment="1">
      <alignment wrapText="1"/>
      <protection/>
    </xf>
    <xf numFmtId="0" fontId="1" fillId="33" borderId="10" xfId="45" applyFont="1" applyFill="1" applyBorder="1" applyAlignment="1">
      <alignment wrapText="1"/>
      <protection/>
    </xf>
    <xf numFmtId="0" fontId="1" fillId="33" borderId="13" xfId="45" applyFont="1" applyFill="1" applyBorder="1" applyAlignment="1">
      <alignment wrapText="1"/>
      <protection/>
    </xf>
    <xf numFmtId="0" fontId="1" fillId="33" borderId="11" xfId="45" applyFont="1" applyFill="1" applyBorder="1">
      <alignment/>
      <protection/>
    </xf>
    <xf numFmtId="0" fontId="6" fillId="33" borderId="11" xfId="45" applyFont="1" applyFill="1" applyBorder="1">
      <alignment/>
      <protection/>
    </xf>
    <xf numFmtId="0" fontId="7" fillId="33" borderId="12" xfId="46" applyFont="1" applyFill="1" applyBorder="1" applyAlignment="1">
      <alignment wrapText="1"/>
      <protection/>
    </xf>
    <xf numFmtId="0" fontId="7" fillId="33" borderId="10" xfId="46" applyFont="1" applyFill="1" applyBorder="1" applyAlignment="1">
      <alignment wrapText="1"/>
      <protection/>
    </xf>
    <xf numFmtId="0" fontId="6" fillId="33" borderId="11" xfId="45" applyFont="1" applyFill="1" applyBorder="1" applyAlignment="1">
      <alignment horizontal="center"/>
      <protection/>
    </xf>
    <xf numFmtId="0" fontId="6" fillId="33" borderId="14" xfId="45" applyFont="1" applyFill="1" applyBorder="1" applyAlignment="1">
      <alignment horizontal="center"/>
      <protection/>
    </xf>
    <xf numFmtId="165" fontId="6" fillId="33" borderId="10" xfId="45" applyNumberFormat="1" applyFont="1" applyFill="1" applyBorder="1">
      <alignment/>
      <protection/>
    </xf>
    <xf numFmtId="0" fontId="6" fillId="0" borderId="0" xfId="45" applyFont="1" applyBorder="1">
      <alignment/>
      <protection/>
    </xf>
    <xf numFmtId="0" fontId="6" fillId="33" borderId="0" xfId="45" applyFont="1" applyFill="1" applyBorder="1" applyAlignment="1">
      <alignment horizontal="center"/>
      <protection/>
    </xf>
    <xf numFmtId="0" fontId="3" fillId="33" borderId="10" xfId="45" applyFont="1" applyFill="1" applyBorder="1" applyAlignment="1">
      <alignment horizontal="right"/>
      <protection/>
    </xf>
    <xf numFmtId="0" fontId="1" fillId="0" borderId="15" xfId="45" applyFont="1" applyBorder="1" applyAlignment="1">
      <alignment horizontal="lef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Excel Built-in Normal" xfId="45"/>
    <cellStyle name="Excel Built-in Normal 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"/>
  <sheetViews>
    <sheetView tabSelected="1" zoomScale="130" zoomScaleNormal="130" zoomScalePageLayoutView="0" workbookViewId="0" topLeftCell="A1">
      <selection activeCell="A5" sqref="A5:G5"/>
    </sheetView>
  </sheetViews>
  <sheetFormatPr defaultColWidth="11.57421875" defaultRowHeight="12.75"/>
  <cols>
    <col min="1" max="1" width="4.7109375" style="18" customWidth="1"/>
    <col min="2" max="2" width="33.8515625" style="31" customWidth="1"/>
    <col min="3" max="3" width="3.00390625" style="28" customWidth="1"/>
    <col min="4" max="4" width="7.140625" style="32" customWidth="1"/>
    <col min="5" max="5" width="7.00390625" style="18" customWidth="1"/>
    <col min="6" max="6" width="9.00390625" style="18" customWidth="1"/>
    <col min="7" max="7" width="10.00390625" style="18" customWidth="1"/>
    <col min="8" max="8" width="10.57421875" style="19" customWidth="1"/>
    <col min="9" max="9" width="10.28125" style="18" customWidth="1"/>
    <col min="10" max="10" width="0" style="18" hidden="1" customWidth="1"/>
    <col min="11" max="11" width="5.7109375" style="18" customWidth="1"/>
    <col min="12" max="12" width="10.8515625" style="18" customWidth="1"/>
    <col min="13" max="13" width="9.8515625" style="18" customWidth="1"/>
    <col min="14" max="14" width="5.7109375" style="18" customWidth="1"/>
    <col min="15" max="244" width="11.57421875" style="18" customWidth="1"/>
    <col min="245" max="250" width="11.57421875" style="1" customWidth="1"/>
    <col min="251" max="251" width="11.57421875" style="8" customWidth="1"/>
  </cols>
  <sheetData>
    <row r="1" spans="1:2" ht="22.5">
      <c r="A1" s="29"/>
      <c r="B1" s="33" t="s">
        <v>18</v>
      </c>
    </row>
    <row r="2" spans="1:253" s="21" customFormat="1" ht="33.75">
      <c r="A2" s="27" t="s">
        <v>12</v>
      </c>
      <c r="B2" s="75" t="s">
        <v>1</v>
      </c>
      <c r="C2" s="76" t="s">
        <v>2</v>
      </c>
      <c r="D2" s="77" t="s">
        <v>19</v>
      </c>
      <c r="E2" s="77" t="s">
        <v>14</v>
      </c>
      <c r="F2" s="78" t="s">
        <v>3</v>
      </c>
      <c r="G2" s="78" t="s">
        <v>4</v>
      </c>
      <c r="H2" s="78" t="s">
        <v>5</v>
      </c>
      <c r="I2" s="78" t="s">
        <v>6</v>
      </c>
      <c r="J2" s="78" t="s">
        <v>7</v>
      </c>
      <c r="K2" s="79" t="s">
        <v>13</v>
      </c>
      <c r="L2" s="79" t="s">
        <v>8</v>
      </c>
      <c r="M2" s="80" t="s">
        <v>9</v>
      </c>
      <c r="N2" s="81" t="s">
        <v>10</v>
      </c>
      <c r="O2" s="74"/>
      <c r="P2" s="74"/>
      <c r="Q2" s="74"/>
      <c r="IK2" s="34"/>
      <c r="IL2" s="34"/>
      <c r="IM2" s="34"/>
      <c r="IN2" s="34"/>
      <c r="IO2" s="34"/>
      <c r="IP2" s="34"/>
      <c r="IQ2" s="35"/>
      <c r="IR2" s="35"/>
      <c r="IS2" s="35"/>
    </row>
    <row r="3" spans="1:14" ht="111" customHeight="1">
      <c r="A3" s="4" t="s">
        <v>22</v>
      </c>
      <c r="B3" s="25" t="s">
        <v>23</v>
      </c>
      <c r="C3" s="17">
        <v>4</v>
      </c>
      <c r="D3" s="5"/>
      <c r="E3" s="6" t="s">
        <v>15</v>
      </c>
      <c r="F3" s="38">
        <v>0</v>
      </c>
      <c r="G3" s="38">
        <f>F3*1.08</f>
        <v>0</v>
      </c>
      <c r="H3" s="37">
        <f>F3*C3</f>
        <v>0</v>
      </c>
      <c r="I3" s="38">
        <f>C3*G3</f>
        <v>0</v>
      </c>
      <c r="J3" s="15">
        <v>0</v>
      </c>
      <c r="K3" s="15">
        <f>J3/8*12</f>
        <v>0</v>
      </c>
      <c r="L3" s="7">
        <f>K3*F3</f>
        <v>0</v>
      </c>
      <c r="M3" s="70">
        <f>K3*G3</f>
        <v>0</v>
      </c>
      <c r="N3" s="72"/>
    </row>
    <row r="4" spans="1:14" ht="60.75" customHeight="1">
      <c r="A4" s="4" t="s">
        <v>24</v>
      </c>
      <c r="B4" s="24" t="s">
        <v>25</v>
      </c>
      <c r="C4" s="17">
        <v>2</v>
      </c>
      <c r="D4" s="39" t="s">
        <v>26</v>
      </c>
      <c r="E4" s="6" t="s">
        <v>21</v>
      </c>
      <c r="F4" s="38">
        <v>0</v>
      </c>
      <c r="G4" s="38">
        <f>F4*1.08</f>
        <v>0</v>
      </c>
      <c r="H4" s="37">
        <f>F4*C4</f>
        <v>0</v>
      </c>
      <c r="I4" s="38">
        <f>C4*G4</f>
        <v>0</v>
      </c>
      <c r="J4" s="15">
        <v>0</v>
      </c>
      <c r="K4" s="15">
        <f>J4/8*12</f>
        <v>0</v>
      </c>
      <c r="L4" s="7">
        <f>K4*F4</f>
        <v>0</v>
      </c>
      <c r="M4" s="70">
        <f>K4*G4</f>
        <v>0</v>
      </c>
      <c r="N4" s="72"/>
    </row>
    <row r="5" spans="1:253" s="21" customFormat="1" ht="12.75">
      <c r="A5" s="90" t="s">
        <v>17</v>
      </c>
      <c r="B5" s="90"/>
      <c r="C5" s="90"/>
      <c r="D5" s="90"/>
      <c r="E5" s="90"/>
      <c r="F5" s="90"/>
      <c r="G5" s="90"/>
      <c r="H5" s="30">
        <f>SUM(H3:H4)</f>
        <v>0</v>
      </c>
      <c r="I5" s="30">
        <f>SUM(I3:I4)</f>
        <v>0</v>
      </c>
      <c r="J5" s="30"/>
      <c r="K5" s="30"/>
      <c r="L5" s="30">
        <f>SUM(L3:L4)</f>
        <v>0</v>
      </c>
      <c r="M5" s="71">
        <f>SUM(M3:M4)</f>
        <v>0</v>
      </c>
      <c r="N5" s="73"/>
      <c r="O5" s="74"/>
      <c r="P5" s="74"/>
      <c r="Q5" s="74"/>
      <c r="IK5" s="34"/>
      <c r="IL5" s="34"/>
      <c r="IM5" s="34"/>
      <c r="IN5" s="34"/>
      <c r="IO5" s="34"/>
      <c r="IP5" s="34"/>
      <c r="IQ5" s="35"/>
      <c r="IR5" s="36"/>
      <c r="IS5" s="36"/>
    </row>
  </sheetData>
  <sheetProtection selectLockedCells="1" selectUnlockedCells="1"/>
  <mergeCells count="1">
    <mergeCell ref="A5:G5"/>
  </mergeCells>
  <printOptions/>
  <pageMargins left="0.35433070866141736" right="0.35433070866141736" top="0.35433070866141736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="130" zoomScaleNormal="130" zoomScalePageLayoutView="0" workbookViewId="0" topLeftCell="A20">
      <selection activeCell="E17" sqref="E17"/>
    </sheetView>
  </sheetViews>
  <sheetFormatPr defaultColWidth="11.57421875" defaultRowHeight="12.75"/>
  <cols>
    <col min="1" max="1" width="6.57421875" style="1" customWidth="1"/>
    <col min="2" max="2" width="50.421875" style="22" customWidth="1"/>
    <col min="3" max="3" width="5.140625" style="1" customWidth="1"/>
    <col min="4" max="4" width="6.7109375" style="22" customWidth="1"/>
    <col min="5" max="5" width="9.00390625" style="1" customWidth="1"/>
    <col min="6" max="6" width="9.421875" style="1" customWidth="1"/>
    <col min="7" max="7" width="10.28125" style="16" customWidth="1"/>
    <col min="8" max="8" width="10.7109375" style="1" customWidth="1"/>
    <col min="9" max="9" width="0" style="1" hidden="1" customWidth="1"/>
    <col min="10" max="10" width="8.00390625" style="1" customWidth="1"/>
    <col min="11" max="11" width="9.28125" style="1" customWidth="1"/>
    <col min="12" max="12" width="9.421875" style="1" customWidth="1"/>
    <col min="13" max="13" width="0" style="1" hidden="1" customWidth="1"/>
    <col min="14" max="14" width="14.00390625" style="1" customWidth="1"/>
    <col min="15" max="255" width="9.00390625" style="1" customWidth="1"/>
    <col min="256" max="16384" width="11.57421875" style="8" customWidth="1"/>
  </cols>
  <sheetData>
    <row r="1" ht="19.5" customHeight="1">
      <c r="B1" s="41" t="s">
        <v>27</v>
      </c>
    </row>
    <row r="2" spans="1:255" s="69" customFormat="1" ht="35.25" customHeight="1">
      <c r="A2" s="62" t="s">
        <v>0</v>
      </c>
      <c r="B2" s="63" t="s">
        <v>1</v>
      </c>
      <c r="C2" s="63" t="s">
        <v>2</v>
      </c>
      <c r="D2" s="63" t="s">
        <v>14</v>
      </c>
      <c r="E2" s="63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5" t="s">
        <v>13</v>
      </c>
      <c r="K2" s="65" t="s">
        <v>8</v>
      </c>
      <c r="L2" s="65" t="s">
        <v>9</v>
      </c>
      <c r="M2" s="66" t="s">
        <v>28</v>
      </c>
      <c r="N2" s="67" t="s">
        <v>10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</row>
    <row r="3" spans="1:14" ht="67.5">
      <c r="A3" s="3" t="s">
        <v>20</v>
      </c>
      <c r="B3" s="10" t="s">
        <v>29</v>
      </c>
      <c r="C3" s="12">
        <v>8</v>
      </c>
      <c r="D3" s="40" t="s">
        <v>15</v>
      </c>
      <c r="E3" s="42">
        <v>0</v>
      </c>
      <c r="F3" s="42">
        <f aca="true" t="shared" si="0" ref="F3:F15">E3*1.08</f>
        <v>0</v>
      </c>
      <c r="G3" s="43">
        <f>C3*E3</f>
        <v>0</v>
      </c>
      <c r="H3" s="42">
        <f>C3*F3</f>
        <v>0</v>
      </c>
      <c r="I3" s="14">
        <v>1</v>
      </c>
      <c r="J3" s="15">
        <v>5</v>
      </c>
      <c r="K3" s="13">
        <f aca="true" t="shared" si="1" ref="K3:K15">J3*E3</f>
        <v>0</v>
      </c>
      <c r="L3" s="13">
        <f aca="true" t="shared" si="2" ref="L3:L15">J3*F3</f>
        <v>0</v>
      </c>
      <c r="M3" s="20">
        <v>11582</v>
      </c>
      <c r="N3" s="20"/>
    </row>
    <row r="4" spans="1:14" ht="33.75">
      <c r="A4" s="3" t="s">
        <v>24</v>
      </c>
      <c r="B4" s="40" t="s">
        <v>30</v>
      </c>
      <c r="C4" s="12">
        <v>20</v>
      </c>
      <c r="D4" s="40" t="s">
        <v>15</v>
      </c>
      <c r="E4" s="42">
        <v>0</v>
      </c>
      <c r="F4" s="42">
        <f t="shared" si="0"/>
        <v>0</v>
      </c>
      <c r="G4" s="43">
        <f aca="true" t="shared" si="3" ref="G4:G13">C4*E4</f>
        <v>0</v>
      </c>
      <c r="H4" s="42">
        <f aca="true" t="shared" si="4" ref="H4:H13">C4*F4</f>
        <v>0</v>
      </c>
      <c r="I4" s="14"/>
      <c r="J4" s="14">
        <f aca="true" t="shared" si="5" ref="J4:J10">I4/8*12</f>
        <v>0</v>
      </c>
      <c r="K4" s="13">
        <f t="shared" si="1"/>
        <v>0</v>
      </c>
      <c r="L4" s="13">
        <f t="shared" si="2"/>
        <v>0</v>
      </c>
      <c r="M4" s="26" t="s">
        <v>31</v>
      </c>
      <c r="N4" s="20"/>
    </row>
    <row r="5" spans="1:14" ht="11.25">
      <c r="A5" s="3" t="s">
        <v>32</v>
      </c>
      <c r="B5" s="40" t="s">
        <v>33</v>
      </c>
      <c r="C5" s="12">
        <v>5</v>
      </c>
      <c r="D5" s="40" t="s">
        <v>21</v>
      </c>
      <c r="E5" s="42">
        <v>0</v>
      </c>
      <c r="F5" s="42">
        <f t="shared" si="0"/>
        <v>0</v>
      </c>
      <c r="G5" s="43">
        <f t="shared" si="3"/>
        <v>0</v>
      </c>
      <c r="H5" s="42">
        <f t="shared" si="4"/>
        <v>0</v>
      </c>
      <c r="I5" s="14">
        <v>0</v>
      </c>
      <c r="J5" s="14">
        <f t="shared" si="5"/>
        <v>0</v>
      </c>
      <c r="K5" s="13">
        <f t="shared" si="1"/>
        <v>0</v>
      </c>
      <c r="L5" s="13">
        <f t="shared" si="2"/>
        <v>0</v>
      </c>
      <c r="M5" s="26" t="s">
        <v>31</v>
      </c>
      <c r="N5" s="20"/>
    </row>
    <row r="6" spans="1:14" ht="22.5">
      <c r="A6" s="3" t="s">
        <v>34</v>
      </c>
      <c r="B6" s="40" t="s">
        <v>35</v>
      </c>
      <c r="C6" s="12">
        <v>2</v>
      </c>
      <c r="D6" s="40" t="s">
        <v>36</v>
      </c>
      <c r="E6" s="42">
        <v>0</v>
      </c>
      <c r="F6" s="42">
        <f t="shared" si="0"/>
        <v>0</v>
      </c>
      <c r="G6" s="43">
        <f t="shared" si="3"/>
        <v>0</v>
      </c>
      <c r="H6" s="42">
        <f t="shared" si="4"/>
        <v>0</v>
      </c>
      <c r="I6" s="14">
        <v>0</v>
      </c>
      <c r="J6" s="14">
        <f t="shared" si="5"/>
        <v>0</v>
      </c>
      <c r="K6" s="13">
        <f t="shared" si="1"/>
        <v>0</v>
      </c>
      <c r="L6" s="13">
        <f t="shared" si="2"/>
        <v>0</v>
      </c>
      <c r="M6" s="26" t="s">
        <v>31</v>
      </c>
      <c r="N6" s="20"/>
    </row>
    <row r="7" spans="1:14" ht="56.25">
      <c r="A7" s="3" t="s">
        <v>37</v>
      </c>
      <c r="B7" s="10" t="s">
        <v>38</v>
      </c>
      <c r="C7" s="12">
        <v>2</v>
      </c>
      <c r="D7" s="40" t="s">
        <v>15</v>
      </c>
      <c r="E7" s="42">
        <v>0</v>
      </c>
      <c r="F7" s="42">
        <f t="shared" si="0"/>
        <v>0</v>
      </c>
      <c r="G7" s="43">
        <f t="shared" si="3"/>
        <v>0</v>
      </c>
      <c r="H7" s="42">
        <f t="shared" si="4"/>
        <v>0</v>
      </c>
      <c r="I7" s="14">
        <v>0</v>
      </c>
      <c r="J7" s="14">
        <f t="shared" si="5"/>
        <v>0</v>
      </c>
      <c r="K7" s="13">
        <f t="shared" si="1"/>
        <v>0</v>
      </c>
      <c r="L7" s="13">
        <f t="shared" si="2"/>
        <v>0</v>
      </c>
      <c r="M7" s="20">
        <v>9898</v>
      </c>
      <c r="N7" s="20"/>
    </row>
    <row r="8" spans="1:14" ht="45">
      <c r="A8" s="3" t="s">
        <v>39</v>
      </c>
      <c r="B8" s="40" t="s">
        <v>40</v>
      </c>
      <c r="C8" s="12">
        <v>6</v>
      </c>
      <c r="D8" s="40" t="s">
        <v>15</v>
      </c>
      <c r="E8" s="42">
        <v>0</v>
      </c>
      <c r="F8" s="42">
        <f t="shared" si="0"/>
        <v>0</v>
      </c>
      <c r="G8" s="43">
        <f t="shared" si="3"/>
        <v>0</v>
      </c>
      <c r="H8" s="42">
        <f t="shared" si="4"/>
        <v>0</v>
      </c>
      <c r="I8" s="14">
        <v>1</v>
      </c>
      <c r="J8" s="14">
        <f t="shared" si="5"/>
        <v>1.5</v>
      </c>
      <c r="K8" s="13">
        <f t="shared" si="1"/>
        <v>0</v>
      </c>
      <c r="L8" s="13">
        <f t="shared" si="2"/>
        <v>0</v>
      </c>
      <c r="M8" s="20">
        <v>9975</v>
      </c>
      <c r="N8" s="20"/>
    </row>
    <row r="9" spans="1:14" ht="45">
      <c r="A9" s="3" t="s">
        <v>41</v>
      </c>
      <c r="B9" s="40" t="s">
        <v>42</v>
      </c>
      <c r="C9" s="12">
        <v>2</v>
      </c>
      <c r="D9" s="40" t="s">
        <v>15</v>
      </c>
      <c r="E9" s="42">
        <v>0</v>
      </c>
      <c r="F9" s="42">
        <f t="shared" si="0"/>
        <v>0</v>
      </c>
      <c r="G9" s="43">
        <f t="shared" si="3"/>
        <v>0</v>
      </c>
      <c r="H9" s="42">
        <f t="shared" si="4"/>
        <v>0</v>
      </c>
      <c r="I9" s="14">
        <v>0</v>
      </c>
      <c r="J9" s="14">
        <f t="shared" si="5"/>
        <v>0</v>
      </c>
      <c r="K9" s="13">
        <f t="shared" si="1"/>
        <v>0</v>
      </c>
      <c r="L9" s="13">
        <f t="shared" si="2"/>
        <v>0</v>
      </c>
      <c r="M9" s="26" t="s">
        <v>31</v>
      </c>
      <c r="N9" s="20"/>
    </row>
    <row r="10" spans="1:14" ht="33.75">
      <c r="A10" s="3" t="s">
        <v>43</v>
      </c>
      <c r="B10" s="10" t="s">
        <v>44</v>
      </c>
      <c r="C10" s="12">
        <v>2</v>
      </c>
      <c r="D10" s="40" t="s">
        <v>15</v>
      </c>
      <c r="E10" s="42">
        <v>0</v>
      </c>
      <c r="F10" s="42">
        <f t="shared" si="0"/>
        <v>0</v>
      </c>
      <c r="G10" s="43">
        <f t="shared" si="3"/>
        <v>0</v>
      </c>
      <c r="H10" s="42">
        <f t="shared" si="4"/>
        <v>0</v>
      </c>
      <c r="I10" s="14">
        <v>0</v>
      </c>
      <c r="J10" s="14">
        <f t="shared" si="5"/>
        <v>0</v>
      </c>
      <c r="K10" s="13">
        <f t="shared" si="1"/>
        <v>0</v>
      </c>
      <c r="L10" s="13">
        <f t="shared" si="2"/>
        <v>0</v>
      </c>
      <c r="M10" s="20">
        <v>9887</v>
      </c>
      <c r="N10" s="20"/>
    </row>
    <row r="11" spans="1:14" ht="33.75">
      <c r="A11" s="3" t="s">
        <v>45</v>
      </c>
      <c r="B11" s="10" t="s">
        <v>46</v>
      </c>
      <c r="C11" s="12">
        <v>10</v>
      </c>
      <c r="D11" s="40" t="s">
        <v>15</v>
      </c>
      <c r="E11" s="42">
        <v>0</v>
      </c>
      <c r="F11" s="42">
        <f t="shared" si="0"/>
        <v>0</v>
      </c>
      <c r="G11" s="43">
        <f t="shared" si="3"/>
        <v>0</v>
      </c>
      <c r="H11" s="42">
        <f t="shared" si="4"/>
        <v>0</v>
      </c>
      <c r="I11" s="14">
        <v>0</v>
      </c>
      <c r="J11" s="14">
        <v>10</v>
      </c>
      <c r="K11" s="13">
        <f t="shared" si="1"/>
        <v>0</v>
      </c>
      <c r="L11" s="13">
        <f t="shared" si="2"/>
        <v>0</v>
      </c>
      <c r="M11" s="20">
        <v>7495</v>
      </c>
      <c r="N11" s="20"/>
    </row>
    <row r="12" spans="1:14" ht="75" customHeight="1">
      <c r="A12" s="3" t="s">
        <v>47</v>
      </c>
      <c r="B12" s="40" t="s">
        <v>48</v>
      </c>
      <c r="C12" s="11">
        <v>3</v>
      </c>
      <c r="D12" s="40" t="s">
        <v>15</v>
      </c>
      <c r="E12" s="42">
        <v>0</v>
      </c>
      <c r="F12" s="42">
        <f t="shared" si="0"/>
        <v>0</v>
      </c>
      <c r="G12" s="43">
        <f t="shared" si="3"/>
        <v>0</v>
      </c>
      <c r="H12" s="42">
        <f t="shared" si="4"/>
        <v>0</v>
      </c>
      <c r="I12" s="15">
        <v>0</v>
      </c>
      <c r="J12" s="14">
        <f>I12/8*12</f>
        <v>0</v>
      </c>
      <c r="K12" s="13">
        <f t="shared" si="1"/>
        <v>0</v>
      </c>
      <c r="L12" s="13">
        <f t="shared" si="2"/>
        <v>0</v>
      </c>
      <c r="M12" s="26" t="s">
        <v>31</v>
      </c>
      <c r="N12" s="20"/>
    </row>
    <row r="13" spans="1:14" ht="33.75">
      <c r="A13" s="3" t="s">
        <v>49</v>
      </c>
      <c r="B13" s="40" t="s">
        <v>50</v>
      </c>
      <c r="C13" s="11">
        <v>3</v>
      </c>
      <c r="D13" s="40" t="s">
        <v>51</v>
      </c>
      <c r="E13" s="42">
        <v>0</v>
      </c>
      <c r="F13" s="42">
        <f t="shared" si="0"/>
        <v>0</v>
      </c>
      <c r="G13" s="43">
        <f t="shared" si="3"/>
        <v>0</v>
      </c>
      <c r="H13" s="42">
        <f t="shared" si="4"/>
        <v>0</v>
      </c>
      <c r="I13" s="15">
        <v>0</v>
      </c>
      <c r="J13" s="14">
        <f>I13/8*12</f>
        <v>0</v>
      </c>
      <c r="K13" s="13">
        <f t="shared" si="1"/>
        <v>0</v>
      </c>
      <c r="L13" s="13">
        <f t="shared" si="2"/>
        <v>0</v>
      </c>
      <c r="M13" s="26" t="s">
        <v>31</v>
      </c>
      <c r="N13" s="20"/>
    </row>
    <row r="14" spans="1:14" ht="31.5" customHeight="1">
      <c r="A14" s="9" t="s">
        <v>52</v>
      </c>
      <c r="B14" s="46" t="s">
        <v>53</v>
      </c>
      <c r="C14" s="47" t="s">
        <v>54</v>
      </c>
      <c r="D14" s="47">
        <v>4</v>
      </c>
      <c r="E14" s="48">
        <v>0</v>
      </c>
      <c r="F14" s="49">
        <f t="shared" si="0"/>
        <v>0</v>
      </c>
      <c r="G14" s="43">
        <f>D14*E14</f>
        <v>0</v>
      </c>
      <c r="H14" s="42">
        <f>D14*F14</f>
        <v>0</v>
      </c>
      <c r="I14" s="45">
        <v>0</v>
      </c>
      <c r="J14" s="45">
        <v>2</v>
      </c>
      <c r="K14" s="13">
        <f t="shared" si="1"/>
        <v>0</v>
      </c>
      <c r="L14" s="13">
        <f t="shared" si="2"/>
        <v>0</v>
      </c>
      <c r="M14" s="44"/>
      <c r="N14" s="20"/>
    </row>
    <row r="15" spans="1:14" ht="52.5" customHeight="1">
      <c r="A15" s="9" t="s">
        <v>87</v>
      </c>
      <c r="B15" s="46" t="s">
        <v>55</v>
      </c>
      <c r="C15" s="47" t="s">
        <v>54</v>
      </c>
      <c r="D15" s="47">
        <v>100</v>
      </c>
      <c r="E15" s="48">
        <v>0</v>
      </c>
      <c r="F15" s="49">
        <f t="shared" si="0"/>
        <v>0</v>
      </c>
      <c r="G15" s="43">
        <f>D15*E15</f>
        <v>0</v>
      </c>
      <c r="H15" s="42">
        <f>D15*F15</f>
        <v>0</v>
      </c>
      <c r="I15" s="45">
        <v>0</v>
      </c>
      <c r="J15" s="45">
        <f>I15/8*12</f>
        <v>0</v>
      </c>
      <c r="K15" s="13">
        <f t="shared" si="1"/>
        <v>0</v>
      </c>
      <c r="L15" s="13">
        <f t="shared" si="2"/>
        <v>0</v>
      </c>
      <c r="M15" s="44"/>
      <c r="N15" s="20"/>
    </row>
    <row r="16" spans="1:256" s="2" customFormat="1" ht="22.5" customHeight="1">
      <c r="A16" s="59"/>
      <c r="B16" s="60"/>
      <c r="C16" s="59"/>
      <c r="D16" s="60"/>
      <c r="E16" s="59">
        <v>0</v>
      </c>
      <c r="F16" s="61" t="s">
        <v>16</v>
      </c>
      <c r="G16" s="51">
        <f>SUM(G3:G15)</f>
        <v>0</v>
      </c>
      <c r="H16" s="51">
        <f>SUM(H3:H15)</f>
        <v>0</v>
      </c>
      <c r="I16" s="51">
        <f>SUM(I3:I15)</f>
        <v>2</v>
      </c>
      <c r="J16" s="51"/>
      <c r="K16" s="51">
        <f>SUM(K3:K15)</f>
        <v>0</v>
      </c>
      <c r="L16" s="51">
        <f>SUM(L3:L15)</f>
        <v>0</v>
      </c>
      <c r="M16" s="50"/>
      <c r="N16" s="50"/>
      <c r="IV16" s="52"/>
    </row>
    <row r="17" ht="11.25">
      <c r="B17" s="23" t="s">
        <v>56</v>
      </c>
    </row>
    <row r="18" ht="14.25" customHeight="1"/>
    <row r="19" spans="2:4" ht="12.75" customHeight="1">
      <c r="B19" s="91" t="s">
        <v>57</v>
      </c>
      <c r="C19" s="91"/>
      <c r="D19" s="91"/>
    </row>
    <row r="20" spans="2:4" ht="11.25">
      <c r="B20" s="91"/>
      <c r="C20" s="91"/>
      <c r="D20" s="91"/>
    </row>
    <row r="21" spans="2:4" ht="11.25">
      <c r="B21" s="91"/>
      <c r="C21" s="91"/>
      <c r="D21" s="91"/>
    </row>
    <row r="22" spans="2:4" ht="11.25">
      <c r="B22" s="91"/>
      <c r="C22" s="91"/>
      <c r="D22" s="91"/>
    </row>
    <row r="23" spans="2:4" ht="11.25">
      <c r="B23" s="91"/>
      <c r="C23" s="91"/>
      <c r="D23" s="91"/>
    </row>
    <row r="24" spans="2:4" ht="11.25">
      <c r="B24" s="91"/>
      <c r="C24" s="91"/>
      <c r="D24" s="91"/>
    </row>
    <row r="25" spans="2:4" ht="19.5" customHeight="1">
      <c r="B25" s="91"/>
      <c r="C25" s="91"/>
      <c r="D25" s="91"/>
    </row>
    <row r="26" spans="2:4" ht="11.25" hidden="1">
      <c r="B26" s="91"/>
      <c r="C26" s="91"/>
      <c r="D26" s="91"/>
    </row>
    <row r="27" spans="2:4" ht="12.75" customHeight="1" hidden="1">
      <c r="B27" s="91"/>
      <c r="C27" s="91"/>
      <c r="D27" s="91"/>
    </row>
  </sheetData>
  <sheetProtection selectLockedCells="1" selectUnlockedCells="1"/>
  <mergeCells count="1">
    <mergeCell ref="B19:D27"/>
  </mergeCells>
  <printOptions/>
  <pageMargins left="0.29097222222222224" right="0.2916666666666667" top="0.25763888888888886" bottom="0.33125" header="0.5118055555555555" footer="0.5118055555555555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3" sqref="A3:F3"/>
    </sheetView>
  </sheetViews>
  <sheetFormatPr defaultColWidth="9.140625" defaultRowHeight="12.75"/>
  <cols>
    <col min="2" max="2" width="30.8515625" style="0" customWidth="1"/>
    <col min="3" max="3" width="6.28125" style="0" customWidth="1"/>
    <col min="4" max="4" width="5.421875" style="0" customWidth="1"/>
    <col min="13" max="13" width="15.140625" style="0" customWidth="1"/>
  </cols>
  <sheetData>
    <row r="1" spans="1:13" ht="33.75">
      <c r="A1" s="27" t="s">
        <v>12</v>
      </c>
      <c r="B1" s="75" t="s">
        <v>1</v>
      </c>
      <c r="C1" s="76" t="s">
        <v>2</v>
      </c>
      <c r="D1" s="77" t="s">
        <v>14</v>
      </c>
      <c r="E1" s="78" t="s">
        <v>3</v>
      </c>
      <c r="F1" s="78" t="s">
        <v>4</v>
      </c>
      <c r="G1" s="78" t="s">
        <v>5</v>
      </c>
      <c r="H1" s="78" t="s">
        <v>6</v>
      </c>
      <c r="I1" s="78" t="s">
        <v>7</v>
      </c>
      <c r="J1" s="79" t="s">
        <v>13</v>
      </c>
      <c r="K1" s="79" t="s">
        <v>8</v>
      </c>
      <c r="L1" s="80" t="s">
        <v>9</v>
      </c>
      <c r="M1" s="81" t="s">
        <v>10</v>
      </c>
    </row>
    <row r="2" spans="1:13" ht="146.25" customHeight="1">
      <c r="A2" s="4" t="s">
        <v>20</v>
      </c>
      <c r="B2" s="25" t="s">
        <v>91</v>
      </c>
      <c r="C2" s="17">
        <v>2</v>
      </c>
      <c r="D2" s="6" t="s">
        <v>15</v>
      </c>
      <c r="E2" s="38">
        <v>0</v>
      </c>
      <c r="F2" s="38">
        <f>E2*1.08</f>
        <v>0</v>
      </c>
      <c r="G2" s="37">
        <f>C2*E2</f>
        <v>0</v>
      </c>
      <c r="H2" s="38">
        <f>F2*C2</f>
        <v>0</v>
      </c>
      <c r="I2" s="15">
        <v>0</v>
      </c>
      <c r="J2" s="15">
        <f>I2/8*12</f>
        <v>0</v>
      </c>
      <c r="K2" s="7">
        <f>J2*E2</f>
        <v>0</v>
      </c>
      <c r="L2" s="70">
        <f>J2*F2</f>
        <v>0</v>
      </c>
      <c r="M2" s="72"/>
    </row>
    <row r="3" spans="1:13" ht="12.75">
      <c r="A3" s="90" t="s">
        <v>17</v>
      </c>
      <c r="B3" s="90"/>
      <c r="C3" s="90"/>
      <c r="D3" s="90"/>
      <c r="E3" s="90"/>
      <c r="F3" s="90"/>
      <c r="G3" s="30">
        <f>SUM(G2:G2)</f>
        <v>0</v>
      </c>
      <c r="H3" s="30">
        <f>SUM(H2:H2)</f>
        <v>0</v>
      </c>
      <c r="I3" s="30"/>
      <c r="J3" s="30"/>
      <c r="K3" s="30">
        <f>SUM(K2:K2)</f>
        <v>0</v>
      </c>
      <c r="L3" s="71">
        <f>SUM(L2:L2)</f>
        <v>0</v>
      </c>
      <c r="M3" s="73"/>
    </row>
    <row r="16" ht="12.75">
      <c r="D16" t="s">
        <v>90</v>
      </c>
    </row>
  </sheetData>
  <sheetProtection/>
  <mergeCells count="1">
    <mergeCell ref="A3:F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130" zoomScaleNormal="130" zoomScalePageLayoutView="0" workbookViewId="0" topLeftCell="A1">
      <selection activeCell="D20" sqref="D20"/>
    </sheetView>
  </sheetViews>
  <sheetFormatPr defaultColWidth="11.57421875" defaultRowHeight="12.75"/>
  <cols>
    <col min="1" max="1" width="3.421875" style="53" customWidth="1"/>
    <col min="2" max="2" width="9.8515625" style="53" customWidth="1"/>
    <col min="3" max="3" width="20.140625" style="53" customWidth="1"/>
    <col min="4" max="4" width="19.421875" style="53" customWidth="1"/>
    <col min="5" max="5" width="18.00390625" style="53" customWidth="1"/>
    <col min="6" max="16384" width="11.57421875" style="53" customWidth="1"/>
  </cols>
  <sheetData>
    <row r="1" spans="3:4" ht="12">
      <c r="C1" s="54"/>
      <c r="D1" s="54"/>
    </row>
    <row r="2" spans="1:4" ht="12">
      <c r="A2" s="55" t="s">
        <v>72</v>
      </c>
      <c r="B2" s="82" t="s">
        <v>58</v>
      </c>
      <c r="C2" s="83" t="s">
        <v>5</v>
      </c>
      <c r="D2" s="84" t="s">
        <v>6</v>
      </c>
    </row>
    <row r="3" spans="1:4" ht="12">
      <c r="A3" s="56" t="s">
        <v>73</v>
      </c>
      <c r="B3" s="85" t="s">
        <v>59</v>
      </c>
      <c r="C3" s="57">
        <v>0</v>
      </c>
      <c r="D3" s="58">
        <v>0</v>
      </c>
    </row>
    <row r="4" spans="1:4" ht="12">
      <c r="A4" s="56" t="s">
        <v>74</v>
      </c>
      <c r="B4" s="85" t="s">
        <v>60</v>
      </c>
      <c r="C4" s="57">
        <v>0</v>
      </c>
      <c r="D4" s="58">
        <v>0</v>
      </c>
    </row>
    <row r="5" spans="1:4" ht="12">
      <c r="A5" s="56" t="s">
        <v>75</v>
      </c>
      <c r="B5" s="85" t="s">
        <v>61</v>
      </c>
      <c r="C5" s="57">
        <v>0</v>
      </c>
      <c r="D5" s="58">
        <v>0</v>
      </c>
    </row>
    <row r="6" spans="1:4" ht="12">
      <c r="A6" s="56" t="s">
        <v>76</v>
      </c>
      <c r="B6" s="85" t="s">
        <v>62</v>
      </c>
      <c r="C6" s="57">
        <v>0</v>
      </c>
      <c r="D6" s="58">
        <v>0</v>
      </c>
    </row>
    <row r="7" spans="1:4" ht="12">
      <c r="A7" s="56" t="s">
        <v>77</v>
      </c>
      <c r="B7" s="85" t="s">
        <v>63</v>
      </c>
      <c r="C7" s="57">
        <v>0</v>
      </c>
      <c r="D7" s="58">
        <v>0</v>
      </c>
    </row>
    <row r="8" spans="1:4" ht="12">
      <c r="A8" s="56" t="s">
        <v>78</v>
      </c>
      <c r="B8" s="85" t="s">
        <v>64</v>
      </c>
      <c r="C8" s="57">
        <v>0</v>
      </c>
      <c r="D8" s="58">
        <v>0</v>
      </c>
    </row>
    <row r="9" spans="1:4" ht="12">
      <c r="A9" s="56" t="s">
        <v>79</v>
      </c>
      <c r="B9" s="85" t="s">
        <v>65</v>
      </c>
      <c r="C9" s="57">
        <v>0</v>
      </c>
      <c r="D9" s="58">
        <v>0</v>
      </c>
    </row>
    <row r="10" spans="1:4" ht="12">
      <c r="A10" s="56" t="s">
        <v>80</v>
      </c>
      <c r="B10" s="85" t="s">
        <v>66</v>
      </c>
      <c r="C10" s="57">
        <v>0</v>
      </c>
      <c r="D10" s="58">
        <v>0</v>
      </c>
    </row>
    <row r="11" spans="1:4" ht="12">
      <c r="A11" s="56" t="s">
        <v>81</v>
      </c>
      <c r="B11" s="85" t="s">
        <v>67</v>
      </c>
      <c r="C11" s="57">
        <v>0</v>
      </c>
      <c r="D11" s="58">
        <v>0</v>
      </c>
    </row>
    <row r="12" spans="1:4" ht="12">
      <c r="A12" s="56" t="s">
        <v>82</v>
      </c>
      <c r="B12" s="85" t="s">
        <v>68</v>
      </c>
      <c r="C12" s="57">
        <v>0</v>
      </c>
      <c r="D12" s="58">
        <v>0</v>
      </c>
    </row>
    <row r="13" spans="1:4" ht="12">
      <c r="A13" s="56" t="s">
        <v>83</v>
      </c>
      <c r="B13" s="85" t="s">
        <v>69</v>
      </c>
      <c r="C13" s="57">
        <v>0</v>
      </c>
      <c r="D13" s="58">
        <v>0</v>
      </c>
    </row>
    <row r="14" spans="1:4" ht="12">
      <c r="A14" s="56" t="s">
        <v>84</v>
      </c>
      <c r="B14" s="85" t="s">
        <v>70</v>
      </c>
      <c r="C14" s="57">
        <v>0</v>
      </c>
      <c r="D14" s="58">
        <v>0</v>
      </c>
    </row>
    <row r="15" spans="1:4" ht="12">
      <c r="A15" s="56" t="s">
        <v>85</v>
      </c>
      <c r="B15" s="85" t="s">
        <v>71</v>
      </c>
      <c r="C15" s="57">
        <v>0</v>
      </c>
      <c r="D15" s="58">
        <v>0</v>
      </c>
    </row>
    <row r="16" spans="1:4" ht="12">
      <c r="A16" s="56" t="s">
        <v>86</v>
      </c>
      <c r="B16" s="85" t="s">
        <v>93</v>
      </c>
      <c r="C16" s="57">
        <v>0</v>
      </c>
      <c r="D16" s="58">
        <v>0</v>
      </c>
    </row>
    <row r="17" spans="1:4" ht="12">
      <c r="A17" s="56" t="s">
        <v>88</v>
      </c>
      <c r="B17" s="85" t="s">
        <v>94</v>
      </c>
      <c r="C17" s="57">
        <v>0</v>
      </c>
      <c r="D17" s="58">
        <v>0</v>
      </c>
    </row>
    <row r="18" spans="1:4" ht="12">
      <c r="A18" s="88" t="s">
        <v>92</v>
      </c>
      <c r="B18" s="89" t="s">
        <v>89</v>
      </c>
      <c r="C18" s="57">
        <v>0</v>
      </c>
      <c r="D18" s="58">
        <v>0</v>
      </c>
    </row>
    <row r="19" spans="2:4" ht="12">
      <c r="B19" s="86" t="s">
        <v>11</v>
      </c>
      <c r="C19" s="87">
        <f>SUM(C3:C18)</f>
        <v>0</v>
      </c>
      <c r="D19" s="87">
        <v>0</v>
      </c>
    </row>
  </sheetData>
  <sheetProtection selectLockedCells="1" selectUnlockedCells="1"/>
  <printOptions/>
  <pageMargins left="0.35433070866141736" right="0.4330708661417323" top="0.5511811023622047" bottom="0.5511811023622047" header="0.2755905511811024" footer="0.2755905511811024"/>
  <pageSetup fitToHeight="1" fitToWidth="1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Krzysztof Masłowski</cp:lastModifiedBy>
  <cp:lastPrinted>2017-03-08T09:20:45Z</cp:lastPrinted>
  <dcterms:created xsi:type="dcterms:W3CDTF">2016-10-19T08:40:10Z</dcterms:created>
  <dcterms:modified xsi:type="dcterms:W3CDTF">2017-04-19T08:37:11Z</dcterms:modified>
  <cp:category/>
  <cp:version/>
  <cp:contentType/>
  <cp:contentStatus/>
</cp:coreProperties>
</file>